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9510" windowHeight="9435"/>
  </bookViews>
  <sheets>
    <sheet name="Лист1" sheetId="1" r:id="rId1"/>
  </sheets>
  <calcPr calcId="124519"/>
  <fileRecoveryPr repairLoad="1"/>
</workbook>
</file>

<file path=xl/calcChain.xml><?xml version="1.0" encoding="utf-8"?>
<calcChain xmlns="http://schemas.openxmlformats.org/spreadsheetml/2006/main">
  <c r="H34" i="1"/>
  <c r="F34" s="1"/>
  <c r="H7"/>
  <c r="H38" s="1"/>
  <c r="G43"/>
  <c r="G40" s="1"/>
  <c r="F26"/>
  <c r="E7"/>
  <c r="K7" s="1"/>
  <c r="C26"/>
  <c r="D29"/>
  <c r="C29" s="1"/>
  <c r="G29"/>
  <c r="F29" s="1"/>
  <c r="K29"/>
  <c r="G22"/>
  <c r="F22"/>
  <c r="D22"/>
  <c r="C22"/>
  <c r="G14"/>
  <c r="G13"/>
  <c r="F13" s="1"/>
  <c r="I13" s="1"/>
  <c r="D14"/>
  <c r="C14" s="1"/>
  <c r="I14" s="1"/>
  <c r="G9"/>
  <c r="G7"/>
  <c r="G38" s="1"/>
  <c r="D9"/>
  <c r="J9" s="1"/>
  <c r="C8"/>
  <c r="C9"/>
  <c r="C10"/>
  <c r="C11"/>
  <c r="C12"/>
  <c r="C15"/>
  <c r="C16"/>
  <c r="C17"/>
  <c r="C18"/>
  <c r="C19"/>
  <c r="I19" s="1"/>
  <c r="C20"/>
  <c r="C21"/>
  <c r="C23"/>
  <c r="C24"/>
  <c r="I24" s="1"/>
  <c r="C25"/>
  <c r="C30"/>
  <c r="C31"/>
  <c r="C32"/>
  <c r="C33"/>
  <c r="C34"/>
  <c r="C35"/>
  <c r="C36"/>
  <c r="C37"/>
  <c r="C39"/>
  <c r="C40"/>
  <c r="C41"/>
  <c r="C42"/>
  <c r="C43"/>
  <c r="C44"/>
  <c r="C45"/>
  <c r="K37"/>
  <c r="J10"/>
  <c r="J11"/>
  <c r="J12"/>
  <c r="J15"/>
  <c r="J16"/>
  <c r="J17"/>
  <c r="J18"/>
  <c r="J19"/>
  <c r="J20"/>
  <c r="J21"/>
  <c r="J23"/>
  <c r="J24"/>
  <c r="J25"/>
  <c r="J30"/>
  <c r="J31"/>
  <c r="J33"/>
  <c r="J41"/>
  <c r="J42"/>
  <c r="J43"/>
  <c r="J44"/>
  <c r="J45"/>
  <c r="F8"/>
  <c r="F10"/>
  <c r="F11"/>
  <c r="F12"/>
  <c r="I12" s="1"/>
  <c r="F15"/>
  <c r="F16"/>
  <c r="I16" s="1"/>
  <c r="F17"/>
  <c r="F18"/>
  <c r="I18" s="1"/>
  <c r="F19"/>
  <c r="F20"/>
  <c r="F21"/>
  <c r="F23"/>
  <c r="I23" s="1"/>
  <c r="F24"/>
  <c r="F25"/>
  <c r="I25" s="1"/>
  <c r="F30"/>
  <c r="F31"/>
  <c r="F32"/>
  <c r="F33"/>
  <c r="I33" s="1"/>
  <c r="F35"/>
  <c r="F36"/>
  <c r="F37"/>
  <c r="I37" s="1"/>
  <c r="F41"/>
  <c r="F42"/>
  <c r="I42" s="1"/>
  <c r="F43"/>
  <c r="F44"/>
  <c r="F45"/>
  <c r="I45" s="1"/>
  <c r="I17"/>
  <c r="I20"/>
  <c r="F9"/>
  <c r="I9" s="1"/>
  <c r="F7"/>
  <c r="I7" s="1"/>
  <c r="I41"/>
  <c r="I30"/>
  <c r="F14"/>
  <c r="I10"/>
  <c r="D13"/>
  <c r="C13" s="1"/>
  <c r="I44"/>
  <c r="I31"/>
  <c r="I21"/>
  <c r="I15"/>
  <c r="J22"/>
  <c r="J14"/>
  <c r="I43"/>
  <c r="I22"/>
  <c r="I11"/>
  <c r="D7"/>
  <c r="D38" s="1"/>
  <c r="C7"/>
  <c r="J7"/>
  <c r="J40" l="1"/>
  <c r="G39"/>
  <c r="F40"/>
  <c r="I40" s="1"/>
  <c r="D46"/>
  <c r="C46" s="1"/>
  <c r="J38"/>
  <c r="F38"/>
  <c r="G46"/>
  <c r="I29"/>
  <c r="K38"/>
  <c r="E38"/>
  <c r="E46" s="1"/>
  <c r="K46" s="1"/>
  <c r="J13"/>
  <c r="J29"/>
  <c r="F46" l="1"/>
  <c r="I46" s="1"/>
  <c r="J46"/>
  <c r="F39"/>
  <c r="I39" s="1"/>
  <c r="J39"/>
  <c r="I38"/>
  <c r="C38"/>
</calcChain>
</file>

<file path=xl/sharedStrings.xml><?xml version="1.0" encoding="utf-8"?>
<sst xmlns="http://schemas.openxmlformats.org/spreadsheetml/2006/main" count="70" uniqueCount="50">
  <si>
    <t>Податкові надходження  </t>
  </si>
  <si>
    <t>Рентна плата за користування надрами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</si>
  <si>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</si>
  <si>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</si>
  <si>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</si>
  <si>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</si>
  <si>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</si>
  <si>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</si>
  <si>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</si>
  <si>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</si>
  <si>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</si>
  <si>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</si>
  <si>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</si>
  <si>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</si>
  <si>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</si>
  <si>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</si>
  <si>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</si>
  <si>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</si>
  <si>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</si>
  <si>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</si>
  <si>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</si>
  <si>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</si>
  <si>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</si>
  <si>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Державне мито  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</si>
  <si>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</si>
  <si>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</si>
  <si>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</si>
  <si>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</si>
  <si>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</si>
  <si>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</si>
  <si>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</si>
  <si>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Всього (без урахування трансфертів)</t>
  </si>
  <si>
    <t xml:space="preserve"> Доходи  </t>
  </si>
  <si>
    <t xml:space="preserve">Затверджено на 2020рік </t>
  </si>
  <si>
    <t xml:space="preserve">загальний фонд </t>
  </si>
  <si>
    <t xml:space="preserve">спеціальний фонд </t>
  </si>
  <si>
    <t>у т. ч.</t>
  </si>
  <si>
    <t xml:space="preserve">Виконано </t>
  </si>
  <si>
    <t>спеціальний фонд</t>
  </si>
  <si>
    <t xml:space="preserve">спеціальний      фонд </t>
  </si>
  <si>
    <t xml:space="preserve">Код бюджетної класифікації </t>
  </si>
  <si>
    <t xml:space="preserve">Виконання% </t>
  </si>
  <si>
    <t xml:space="preserve"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 </t>
  </si>
  <si>
    <t xml:space="preserve">Власні надходження бюджетних установ  </t>
  </si>
  <si>
    <t>Екологічний податок</t>
  </si>
  <si>
    <t>Всього доходів</t>
  </si>
  <si>
    <t>код бюджету 15310516000</t>
  </si>
  <si>
    <t xml:space="preserve">Виконання доходів бюджету Саф'янівської сільської ради за 2020 рік            </t>
  </si>
  <si>
    <t>грн.</t>
  </si>
  <si>
    <r>
      <t>Додаток №1 до рішення Саф'янівської сільської ради №214-</t>
    </r>
    <r>
      <rPr>
        <sz val="11"/>
        <color theme="1"/>
        <rFont val="Calibri"/>
        <family val="2"/>
        <charset val="204"/>
      </rPr>
      <t>VIII</t>
    </r>
    <r>
      <rPr>
        <sz val="11"/>
        <color theme="1"/>
        <rFont val="Calibri"/>
        <family val="2"/>
        <charset val="204"/>
        <scheme val="minor"/>
      </rPr>
      <t xml:space="preserve">   від  25.02.2021 р.                     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</si>
</sst>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8"/>
      <name val="Calibri"/>
      <family val="2"/>
      <charset val="204"/>
    </font>
    <font>
      <sz val="18"/>
      <color indexed="8"/>
      <name val="Calibri"/>
      <family val="2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0" fillId="0" borderId="1" xfId="0" applyNumberFormat="1" applyBorder="1"/>
    <xf numFmtId="1" fontId="0" fillId="0" borderId="1" xfId="0" applyNumberFormat="1" applyBorder="1"/>
    <xf numFmtId="0" fontId="3" fillId="0" borderId="3" xfId="0" applyFont="1" applyBorder="1" applyAlignment="1"/>
    <xf numFmtId="0" fontId="0" fillId="0" borderId="1" xfId="0" applyFill="1" applyBorder="1"/>
    <xf numFmtId="1" fontId="0" fillId="0" borderId="1" xfId="0" applyNumberFormat="1" applyFill="1" applyBorder="1"/>
    <xf numFmtId="164" fontId="0" fillId="0" borderId="1" xfId="0" applyNumberFormat="1" applyFill="1" applyBorder="1"/>
    <xf numFmtId="0" fontId="0" fillId="0" borderId="3" xfId="0" applyBorder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4" xfId="0" applyNumberFormat="1" applyFill="1" applyBorder="1" applyAlignment="1"/>
    <xf numFmtId="0" fontId="0" fillId="0" borderId="2" xfId="0" applyNumberFormat="1" applyFill="1" applyBorder="1" applyAlignme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view="pageLayout" workbookViewId="0">
      <selection activeCell="C11" sqref="C11"/>
    </sheetView>
  </sheetViews>
  <sheetFormatPr defaultRowHeight="15"/>
  <cols>
    <col min="1" max="1" width="15.28515625" customWidth="1"/>
    <col min="2" max="2" width="42" customWidth="1"/>
    <col min="3" max="3" width="17.42578125" customWidth="1"/>
    <col min="4" max="4" width="15.140625" customWidth="1"/>
    <col min="5" max="5" width="11.42578125" customWidth="1"/>
    <col min="6" max="6" width="12.7109375" customWidth="1"/>
    <col min="7" max="7" width="11.28515625" customWidth="1"/>
    <col min="8" max="8" width="10.85546875" customWidth="1"/>
    <col min="9" max="9" width="10.7109375" customWidth="1"/>
    <col min="10" max="10" width="13.42578125" customWidth="1"/>
    <col min="11" max="11" width="12.7109375" customWidth="1"/>
  </cols>
  <sheetData>
    <row r="1" spans="1:11">
      <c r="H1" s="12" t="s">
        <v>49</v>
      </c>
      <c r="I1" s="12"/>
      <c r="J1" s="12"/>
      <c r="K1" s="12"/>
    </row>
    <row r="2" spans="1:11">
      <c r="H2" s="12"/>
      <c r="I2" s="12"/>
      <c r="J2" s="12"/>
      <c r="K2" s="12"/>
    </row>
    <row r="3" spans="1:11" ht="25.5" customHeight="1">
      <c r="A3" s="13" t="s">
        <v>47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5" customHeight="1">
      <c r="A4" s="23" t="s">
        <v>46</v>
      </c>
      <c r="B4" s="24"/>
      <c r="C4" s="7"/>
      <c r="D4" s="7"/>
      <c r="E4" s="7"/>
      <c r="F4" s="7"/>
      <c r="G4" s="7"/>
      <c r="H4" s="11"/>
      <c r="I4" s="11"/>
      <c r="J4" s="11"/>
      <c r="K4" s="11" t="s">
        <v>48</v>
      </c>
    </row>
    <row r="5" spans="1:11">
      <c r="A5" s="19" t="s">
        <v>40</v>
      </c>
      <c r="B5" s="21" t="s">
        <v>32</v>
      </c>
      <c r="C5" s="19" t="s">
        <v>33</v>
      </c>
      <c r="D5" s="18" t="s">
        <v>36</v>
      </c>
      <c r="E5" s="18"/>
      <c r="F5" s="21" t="s">
        <v>37</v>
      </c>
      <c r="G5" s="16" t="s">
        <v>36</v>
      </c>
      <c r="H5" s="17"/>
      <c r="I5" s="25" t="s">
        <v>41</v>
      </c>
      <c r="J5" s="16" t="s">
        <v>36</v>
      </c>
      <c r="K5" s="17"/>
    </row>
    <row r="6" spans="1:11" ht="30">
      <c r="A6" s="22"/>
      <c r="B6" s="20"/>
      <c r="C6" s="20"/>
      <c r="D6" s="3" t="s">
        <v>34</v>
      </c>
      <c r="E6" s="3" t="s">
        <v>39</v>
      </c>
      <c r="F6" s="21"/>
      <c r="G6" s="4" t="s">
        <v>34</v>
      </c>
      <c r="H6" s="4" t="s">
        <v>38</v>
      </c>
      <c r="I6" s="26"/>
      <c r="J6" s="4" t="s">
        <v>34</v>
      </c>
      <c r="K6" s="3" t="s">
        <v>35</v>
      </c>
    </row>
    <row r="7" spans="1:11">
      <c r="A7" s="1">
        <v>10000000</v>
      </c>
      <c r="B7" s="2" t="s">
        <v>0</v>
      </c>
      <c r="C7" s="6">
        <f>D7+E7</f>
        <v>10733200</v>
      </c>
      <c r="D7" s="6">
        <f>D8+D9+D13</f>
        <v>10728100</v>
      </c>
      <c r="E7" s="6">
        <f>E26</f>
        <v>5100</v>
      </c>
      <c r="F7" s="6">
        <f>G7+H7</f>
        <v>10267818.020000001</v>
      </c>
      <c r="G7" s="6">
        <f>G8+G9+G13</f>
        <v>10263268.020000001</v>
      </c>
      <c r="H7" s="6">
        <f>H26</f>
        <v>4550</v>
      </c>
      <c r="I7" s="5">
        <f>F7/C7*100</f>
        <v>95.664089181232086</v>
      </c>
      <c r="J7" s="5">
        <f>G7/D7*100</f>
        <v>95.66715466858065</v>
      </c>
      <c r="K7" s="5">
        <f>H7/E7*100</f>
        <v>89.215686274509807</v>
      </c>
    </row>
    <row r="8" spans="1:11">
      <c r="A8" s="1">
        <v>13030000</v>
      </c>
      <c r="B8" s="2" t="s">
        <v>1</v>
      </c>
      <c r="C8" s="6">
        <f t="shared" ref="C8:C45" si="0">D8+E8</f>
        <v>0</v>
      </c>
      <c r="D8" s="6">
        <v>0</v>
      </c>
      <c r="E8" s="6"/>
      <c r="F8" s="6">
        <f t="shared" ref="F8:F45" si="1">G8+H8</f>
        <v>2125</v>
      </c>
      <c r="G8" s="6">
        <v>2125</v>
      </c>
      <c r="H8" s="6"/>
      <c r="I8" s="5"/>
      <c r="J8" s="5"/>
      <c r="K8" s="5"/>
    </row>
    <row r="9" spans="1:11">
      <c r="A9" s="1">
        <v>14000000</v>
      </c>
      <c r="B9" s="2" t="s">
        <v>2</v>
      </c>
      <c r="C9" s="6">
        <f t="shared" si="0"/>
        <v>1272000</v>
      </c>
      <c r="D9" s="6">
        <f>D10+D11+D12</f>
        <v>1272000</v>
      </c>
      <c r="E9" s="6"/>
      <c r="F9" s="6">
        <f t="shared" si="1"/>
        <v>1334881.06</v>
      </c>
      <c r="G9" s="6">
        <f>G10+G11+G12</f>
        <v>1334881.06</v>
      </c>
      <c r="H9" s="6"/>
      <c r="I9" s="5">
        <f t="shared" ref="I9:I46" si="2">F9/C9*100</f>
        <v>104.94347955974843</v>
      </c>
      <c r="J9" s="5">
        <f t="shared" ref="J9:J45" si="3">G9/D9*100</f>
        <v>104.94347955974843</v>
      </c>
      <c r="K9" s="5"/>
    </row>
    <row r="10" spans="1:11" ht="30">
      <c r="A10" s="1">
        <v>14020000</v>
      </c>
      <c r="B10" s="2" t="s">
        <v>3</v>
      </c>
      <c r="C10" s="6">
        <f t="shared" si="0"/>
        <v>280000</v>
      </c>
      <c r="D10" s="6">
        <v>280000</v>
      </c>
      <c r="E10" s="6"/>
      <c r="F10" s="6">
        <f t="shared" si="1"/>
        <v>284550.81</v>
      </c>
      <c r="G10" s="6">
        <v>284550.81</v>
      </c>
      <c r="H10" s="6"/>
      <c r="I10" s="5">
        <f t="shared" si="2"/>
        <v>101.62528928571429</v>
      </c>
      <c r="J10" s="5">
        <f t="shared" si="3"/>
        <v>101.62528928571429</v>
      </c>
      <c r="K10" s="5"/>
    </row>
    <row r="11" spans="1:11" ht="45">
      <c r="A11" s="1">
        <v>14030000</v>
      </c>
      <c r="B11" s="2" t="s">
        <v>4</v>
      </c>
      <c r="C11" s="6">
        <f t="shared" si="0"/>
        <v>942000</v>
      </c>
      <c r="D11" s="6">
        <v>942000</v>
      </c>
      <c r="E11" s="6"/>
      <c r="F11" s="6">
        <f t="shared" si="1"/>
        <v>993948.68</v>
      </c>
      <c r="G11" s="6">
        <v>993948.68</v>
      </c>
      <c r="H11" s="6"/>
      <c r="I11" s="5">
        <f t="shared" si="2"/>
        <v>105.51472186836519</v>
      </c>
      <c r="J11" s="5">
        <f t="shared" si="3"/>
        <v>105.51472186836519</v>
      </c>
      <c r="K11" s="5"/>
    </row>
    <row r="12" spans="1:11" ht="45">
      <c r="A12" s="1">
        <v>14040000</v>
      </c>
      <c r="B12" s="2" t="s">
        <v>5</v>
      </c>
      <c r="C12" s="6">
        <f t="shared" si="0"/>
        <v>50000</v>
      </c>
      <c r="D12" s="6">
        <v>50000</v>
      </c>
      <c r="E12" s="6"/>
      <c r="F12" s="6">
        <f t="shared" si="1"/>
        <v>56381.57</v>
      </c>
      <c r="G12" s="6">
        <v>56381.57</v>
      </c>
      <c r="H12" s="6"/>
      <c r="I12" s="5">
        <f t="shared" si="2"/>
        <v>112.76314000000001</v>
      </c>
      <c r="J12" s="5">
        <f t="shared" si="3"/>
        <v>112.76314000000001</v>
      </c>
      <c r="K12" s="5"/>
    </row>
    <row r="13" spans="1:11">
      <c r="A13" s="1">
        <v>18000000</v>
      </c>
      <c r="B13" s="2" t="s">
        <v>6</v>
      </c>
      <c r="C13" s="6">
        <f t="shared" si="0"/>
        <v>9456100</v>
      </c>
      <c r="D13" s="6">
        <f>D14+D22</f>
        <v>9456100</v>
      </c>
      <c r="E13" s="6"/>
      <c r="F13" s="6">
        <f t="shared" si="1"/>
        <v>8926261.9600000009</v>
      </c>
      <c r="G13" s="6">
        <f>G14+G22</f>
        <v>8926261.9600000009</v>
      </c>
      <c r="H13" s="6"/>
      <c r="I13" s="5">
        <f t="shared" si="2"/>
        <v>94.396865092374256</v>
      </c>
      <c r="J13" s="5">
        <f t="shared" si="3"/>
        <v>94.396865092374256</v>
      </c>
      <c r="K13" s="5"/>
    </row>
    <row r="14" spans="1:11">
      <c r="A14" s="1">
        <v>18010000</v>
      </c>
      <c r="B14" s="2" t="s">
        <v>7</v>
      </c>
      <c r="C14" s="6">
        <f t="shared" si="0"/>
        <v>7724800</v>
      </c>
      <c r="D14" s="6">
        <f>D15+D16+D17+D18+D19+D20+D21</f>
        <v>7724800</v>
      </c>
      <c r="E14" s="6"/>
      <c r="F14" s="6">
        <f t="shared" si="1"/>
        <v>7247016.830000001</v>
      </c>
      <c r="G14" s="6">
        <f>G15+G16+G17+G18+G19+G20+G21</f>
        <v>7247016.830000001</v>
      </c>
      <c r="H14" s="6"/>
      <c r="I14" s="5">
        <f t="shared" si="2"/>
        <v>93.814944464581615</v>
      </c>
      <c r="J14" s="5">
        <f t="shared" si="3"/>
        <v>93.814944464581615</v>
      </c>
      <c r="K14" s="5"/>
    </row>
    <row r="15" spans="1:11" ht="60">
      <c r="A15" s="1">
        <v>18010200</v>
      </c>
      <c r="B15" s="2" t="s">
        <v>8</v>
      </c>
      <c r="C15" s="6">
        <f t="shared" si="0"/>
        <v>64500</v>
      </c>
      <c r="D15" s="6">
        <v>64500</v>
      </c>
      <c r="E15" s="6"/>
      <c r="F15" s="6">
        <f t="shared" si="1"/>
        <v>5430.49</v>
      </c>
      <c r="G15" s="6">
        <v>5430.49</v>
      </c>
      <c r="H15" s="6"/>
      <c r="I15" s="5">
        <f t="shared" si="2"/>
        <v>8.4193643410852719</v>
      </c>
      <c r="J15" s="5">
        <f t="shared" si="3"/>
        <v>8.4193643410852719</v>
      </c>
      <c r="K15" s="5"/>
    </row>
    <row r="16" spans="1:11" ht="60">
      <c r="A16" s="1">
        <v>18010300</v>
      </c>
      <c r="B16" s="2" t="s">
        <v>9</v>
      </c>
      <c r="C16" s="6">
        <f t="shared" si="0"/>
        <v>149000</v>
      </c>
      <c r="D16" s="6">
        <v>149000</v>
      </c>
      <c r="E16" s="6"/>
      <c r="F16" s="6">
        <f t="shared" si="1"/>
        <v>164727.32999999999</v>
      </c>
      <c r="G16" s="6">
        <v>164727.32999999999</v>
      </c>
      <c r="H16" s="6"/>
      <c r="I16" s="5">
        <f t="shared" si="2"/>
        <v>110.55525503355703</v>
      </c>
      <c r="J16" s="5">
        <f t="shared" si="3"/>
        <v>110.55525503355703</v>
      </c>
      <c r="K16" s="5"/>
    </row>
    <row r="17" spans="1:11" ht="60">
      <c r="A17" s="1">
        <v>18010400</v>
      </c>
      <c r="B17" s="2" t="s">
        <v>10</v>
      </c>
      <c r="C17" s="6">
        <f t="shared" si="0"/>
        <v>119000</v>
      </c>
      <c r="D17" s="6">
        <v>119000</v>
      </c>
      <c r="E17" s="6"/>
      <c r="F17" s="6">
        <f t="shared" si="1"/>
        <v>101070.55</v>
      </c>
      <c r="G17" s="6">
        <v>101070.55</v>
      </c>
      <c r="H17" s="6"/>
      <c r="I17" s="5">
        <f t="shared" si="2"/>
        <v>84.933235294117651</v>
      </c>
      <c r="J17" s="5">
        <f t="shared" si="3"/>
        <v>84.933235294117651</v>
      </c>
      <c r="K17" s="5"/>
    </row>
    <row r="18" spans="1:11">
      <c r="A18" s="1">
        <v>18010500</v>
      </c>
      <c r="B18" s="2" t="s">
        <v>11</v>
      </c>
      <c r="C18" s="6">
        <f t="shared" si="0"/>
        <v>5930300</v>
      </c>
      <c r="D18" s="6">
        <v>5930300</v>
      </c>
      <c r="E18" s="6"/>
      <c r="F18" s="6">
        <f t="shared" si="1"/>
        <v>5597247.9800000004</v>
      </c>
      <c r="G18" s="6">
        <v>5597247.9800000004</v>
      </c>
      <c r="H18" s="6"/>
      <c r="I18" s="5">
        <f t="shared" si="2"/>
        <v>94.383892551810206</v>
      </c>
      <c r="J18" s="5">
        <f t="shared" si="3"/>
        <v>94.383892551810206</v>
      </c>
      <c r="K18" s="5"/>
    </row>
    <row r="19" spans="1:11">
      <c r="A19" s="1">
        <v>18010600</v>
      </c>
      <c r="B19" s="2" t="s">
        <v>12</v>
      </c>
      <c r="C19" s="6">
        <f t="shared" si="0"/>
        <v>1281000</v>
      </c>
      <c r="D19" s="6">
        <v>1281000</v>
      </c>
      <c r="E19" s="6"/>
      <c r="F19" s="6">
        <f t="shared" si="1"/>
        <v>1228540.26</v>
      </c>
      <c r="G19" s="6">
        <v>1228540.26</v>
      </c>
      <c r="H19" s="6"/>
      <c r="I19" s="5">
        <f t="shared" si="2"/>
        <v>95.904782201405141</v>
      </c>
      <c r="J19" s="5">
        <f t="shared" si="3"/>
        <v>95.904782201405141</v>
      </c>
      <c r="K19" s="5"/>
    </row>
    <row r="20" spans="1:11">
      <c r="A20" s="1">
        <v>18010700</v>
      </c>
      <c r="B20" s="2" t="s">
        <v>13</v>
      </c>
      <c r="C20" s="6">
        <f t="shared" si="0"/>
        <v>127500</v>
      </c>
      <c r="D20" s="6">
        <v>127500</v>
      </c>
      <c r="E20" s="6"/>
      <c r="F20" s="6">
        <f t="shared" si="1"/>
        <v>107119.73</v>
      </c>
      <c r="G20" s="6">
        <v>107119.73</v>
      </c>
      <c r="H20" s="6"/>
      <c r="I20" s="5">
        <f t="shared" si="2"/>
        <v>84.015474509803923</v>
      </c>
      <c r="J20" s="5">
        <f t="shared" si="3"/>
        <v>84.015474509803923</v>
      </c>
      <c r="K20" s="5"/>
    </row>
    <row r="21" spans="1:11">
      <c r="A21" s="1">
        <v>18010900</v>
      </c>
      <c r="B21" s="2" t="s">
        <v>14</v>
      </c>
      <c r="C21" s="6">
        <f t="shared" si="0"/>
        <v>53500</v>
      </c>
      <c r="D21" s="6">
        <v>53500</v>
      </c>
      <c r="E21" s="6"/>
      <c r="F21" s="6">
        <f t="shared" si="1"/>
        <v>42880.49</v>
      </c>
      <c r="G21" s="6">
        <v>42880.49</v>
      </c>
      <c r="H21" s="6"/>
      <c r="I21" s="5">
        <f t="shared" si="2"/>
        <v>80.150448598130836</v>
      </c>
      <c r="J21" s="5">
        <f t="shared" si="3"/>
        <v>80.150448598130836</v>
      </c>
      <c r="K21" s="5"/>
    </row>
    <row r="22" spans="1:11">
      <c r="A22" s="1">
        <v>18050000</v>
      </c>
      <c r="B22" s="2" t="s">
        <v>15</v>
      </c>
      <c r="C22" s="6">
        <f t="shared" si="0"/>
        <v>1731300</v>
      </c>
      <c r="D22" s="6">
        <f>D23+D24+D25</f>
        <v>1731300</v>
      </c>
      <c r="E22" s="6"/>
      <c r="F22" s="6">
        <f t="shared" si="1"/>
        <v>1679245.13</v>
      </c>
      <c r="G22" s="6">
        <f>G23+G24+G25</f>
        <v>1679245.13</v>
      </c>
      <c r="H22" s="6"/>
      <c r="I22" s="5">
        <f t="shared" si="2"/>
        <v>96.993307341304217</v>
      </c>
      <c r="J22" s="5">
        <f t="shared" si="3"/>
        <v>96.993307341304217</v>
      </c>
      <c r="K22" s="5"/>
    </row>
    <row r="23" spans="1:11">
      <c r="A23" s="1">
        <v>18050300</v>
      </c>
      <c r="B23" s="2" t="s">
        <v>16</v>
      </c>
      <c r="C23" s="6">
        <f t="shared" si="0"/>
        <v>531000</v>
      </c>
      <c r="D23" s="6">
        <v>531000</v>
      </c>
      <c r="E23" s="6"/>
      <c r="F23" s="6">
        <f t="shared" si="1"/>
        <v>362238.9</v>
      </c>
      <c r="G23" s="6">
        <v>362238.9</v>
      </c>
      <c r="H23" s="6"/>
      <c r="I23" s="5">
        <f t="shared" si="2"/>
        <v>68.218248587570628</v>
      </c>
      <c r="J23" s="5">
        <f t="shared" si="3"/>
        <v>68.218248587570628</v>
      </c>
      <c r="K23" s="5"/>
    </row>
    <row r="24" spans="1:11">
      <c r="A24" s="1">
        <v>18050400</v>
      </c>
      <c r="B24" s="2" t="s">
        <v>17</v>
      </c>
      <c r="C24" s="6">
        <f t="shared" si="0"/>
        <v>590000</v>
      </c>
      <c r="D24" s="6">
        <v>590000</v>
      </c>
      <c r="E24" s="6"/>
      <c r="F24" s="6">
        <f t="shared" si="1"/>
        <v>682442.25</v>
      </c>
      <c r="G24" s="6">
        <v>682442.25</v>
      </c>
      <c r="H24" s="6"/>
      <c r="I24" s="5">
        <f t="shared" si="2"/>
        <v>115.66817796610169</v>
      </c>
      <c r="J24" s="5">
        <f t="shared" si="3"/>
        <v>115.66817796610169</v>
      </c>
      <c r="K24" s="5"/>
    </row>
    <row r="25" spans="1:11" ht="78" customHeight="1">
      <c r="A25" s="1">
        <v>18050500</v>
      </c>
      <c r="B25" s="2" t="s">
        <v>18</v>
      </c>
      <c r="C25" s="6">
        <f t="shared" si="0"/>
        <v>610300</v>
      </c>
      <c r="D25" s="6">
        <v>610300</v>
      </c>
      <c r="E25" s="6"/>
      <c r="F25" s="6">
        <f t="shared" si="1"/>
        <v>634563.98</v>
      </c>
      <c r="G25" s="6">
        <v>634563.98</v>
      </c>
      <c r="H25" s="6"/>
      <c r="I25" s="5">
        <f t="shared" si="2"/>
        <v>103.975746354252</v>
      </c>
      <c r="J25" s="5">
        <f t="shared" si="3"/>
        <v>103.975746354252</v>
      </c>
      <c r="K25" s="5"/>
    </row>
    <row r="26" spans="1:11" ht="30.75" customHeight="1">
      <c r="A26" s="1">
        <v>19010000</v>
      </c>
      <c r="B26" s="2" t="s">
        <v>44</v>
      </c>
      <c r="C26" s="6">
        <f t="shared" si="0"/>
        <v>5100</v>
      </c>
      <c r="D26" s="6"/>
      <c r="E26" s="6">
        <v>5100</v>
      </c>
      <c r="F26" s="6">
        <f t="shared" si="1"/>
        <v>4550</v>
      </c>
      <c r="G26" s="6"/>
      <c r="H26" s="6">
        <v>4550</v>
      </c>
      <c r="I26" s="5"/>
      <c r="J26" s="5"/>
      <c r="K26" s="5"/>
    </row>
    <row r="27" spans="1:11" ht="24" customHeight="1">
      <c r="A27" s="19" t="s">
        <v>40</v>
      </c>
      <c r="B27" s="21" t="s">
        <v>32</v>
      </c>
      <c r="C27" s="19" t="s">
        <v>33</v>
      </c>
      <c r="D27" s="18" t="s">
        <v>36</v>
      </c>
      <c r="E27" s="18"/>
      <c r="F27" s="21" t="s">
        <v>37</v>
      </c>
      <c r="G27" s="16" t="s">
        <v>36</v>
      </c>
      <c r="H27" s="17"/>
      <c r="I27" s="25" t="s">
        <v>41</v>
      </c>
      <c r="J27" s="16" t="s">
        <v>36</v>
      </c>
      <c r="K27" s="17"/>
    </row>
    <row r="28" spans="1:11" ht="27.75" customHeight="1">
      <c r="A28" s="22"/>
      <c r="B28" s="20"/>
      <c r="C28" s="20"/>
      <c r="D28" s="3" t="s">
        <v>34</v>
      </c>
      <c r="E28" s="3" t="s">
        <v>39</v>
      </c>
      <c r="F28" s="21"/>
      <c r="G28" s="4" t="s">
        <v>34</v>
      </c>
      <c r="H28" s="4" t="s">
        <v>38</v>
      </c>
      <c r="I28" s="26"/>
      <c r="J28" s="4" t="s">
        <v>34</v>
      </c>
      <c r="K28" s="3" t="s">
        <v>35</v>
      </c>
    </row>
    <row r="29" spans="1:11">
      <c r="A29" s="1">
        <v>20000000</v>
      </c>
      <c r="B29" s="2" t="s">
        <v>19</v>
      </c>
      <c r="C29" s="6">
        <f t="shared" si="0"/>
        <v>202472</v>
      </c>
      <c r="D29" s="6">
        <f>D30+D34+D33</f>
        <v>2472</v>
      </c>
      <c r="E29" s="6">
        <v>200000</v>
      </c>
      <c r="F29" s="6">
        <f t="shared" si="1"/>
        <v>129718.31</v>
      </c>
      <c r="G29" s="6">
        <f>G30+G33+G34</f>
        <v>60022.31</v>
      </c>
      <c r="H29" s="6">
        <v>69696</v>
      </c>
      <c r="I29" s="5">
        <f t="shared" si="2"/>
        <v>64.067283377454658</v>
      </c>
      <c r="J29" s="5">
        <f t="shared" si="3"/>
        <v>2428.0869741100323</v>
      </c>
      <c r="K29" s="5">
        <f>H29/E29*100</f>
        <v>34.847999999999999</v>
      </c>
    </row>
    <row r="30" spans="1:11">
      <c r="A30" s="1">
        <v>21080000</v>
      </c>
      <c r="B30" s="2" t="s">
        <v>20</v>
      </c>
      <c r="C30" s="6">
        <f t="shared" si="0"/>
        <v>272</v>
      </c>
      <c r="D30" s="6">
        <v>272</v>
      </c>
      <c r="E30" s="6"/>
      <c r="F30" s="6">
        <f t="shared" si="1"/>
        <v>11663</v>
      </c>
      <c r="G30" s="6">
        <v>11663</v>
      </c>
      <c r="H30" s="6"/>
      <c r="I30" s="5">
        <f t="shared" si="2"/>
        <v>4287.8676470588234</v>
      </c>
      <c r="J30" s="5">
        <f t="shared" si="3"/>
        <v>4287.8676470588234</v>
      </c>
      <c r="K30" s="5"/>
    </row>
    <row r="31" spans="1:11">
      <c r="A31" s="1">
        <v>21081100</v>
      </c>
      <c r="B31" s="2" t="s">
        <v>21</v>
      </c>
      <c r="C31" s="6">
        <f t="shared" si="0"/>
        <v>272</v>
      </c>
      <c r="D31" s="6">
        <v>272</v>
      </c>
      <c r="E31" s="6"/>
      <c r="F31" s="6">
        <f t="shared" si="1"/>
        <v>221</v>
      </c>
      <c r="G31" s="6">
        <v>221</v>
      </c>
      <c r="H31" s="6"/>
      <c r="I31" s="5">
        <f t="shared" si="2"/>
        <v>81.25</v>
      </c>
      <c r="J31" s="5">
        <f t="shared" si="3"/>
        <v>81.25</v>
      </c>
      <c r="K31" s="5"/>
    </row>
    <row r="32" spans="1:11" ht="60">
      <c r="A32" s="1">
        <v>21081500</v>
      </c>
      <c r="B32" s="2" t="s">
        <v>22</v>
      </c>
      <c r="C32" s="6">
        <f t="shared" si="0"/>
        <v>0</v>
      </c>
      <c r="D32" s="6">
        <v>0</v>
      </c>
      <c r="E32" s="6"/>
      <c r="F32" s="6">
        <f t="shared" si="1"/>
        <v>11442</v>
      </c>
      <c r="G32" s="6">
        <v>11442</v>
      </c>
      <c r="H32" s="6"/>
      <c r="I32" s="5"/>
      <c r="J32" s="5"/>
      <c r="K32" s="5"/>
    </row>
    <row r="33" spans="1:11">
      <c r="A33" s="1">
        <v>22090000</v>
      </c>
      <c r="B33" s="2" t="s">
        <v>23</v>
      </c>
      <c r="C33" s="6">
        <f t="shared" si="0"/>
        <v>2200</v>
      </c>
      <c r="D33" s="6">
        <v>2200</v>
      </c>
      <c r="E33" s="6"/>
      <c r="F33" s="6">
        <f t="shared" si="1"/>
        <v>1639.31</v>
      </c>
      <c r="G33" s="6">
        <v>1639.31</v>
      </c>
      <c r="H33" s="6"/>
      <c r="I33" s="5">
        <f t="shared" si="2"/>
        <v>74.514090909090896</v>
      </c>
      <c r="J33" s="5">
        <f t="shared" si="3"/>
        <v>74.514090909090896</v>
      </c>
      <c r="K33" s="5"/>
    </row>
    <row r="34" spans="1:11">
      <c r="A34" s="1">
        <v>24060000</v>
      </c>
      <c r="B34" s="2" t="s">
        <v>20</v>
      </c>
      <c r="C34" s="6">
        <f t="shared" si="0"/>
        <v>0</v>
      </c>
      <c r="D34" s="6">
        <v>0</v>
      </c>
      <c r="E34" s="6"/>
      <c r="F34" s="6">
        <f t="shared" si="1"/>
        <v>48220</v>
      </c>
      <c r="G34" s="6">
        <v>46720</v>
      </c>
      <c r="H34" s="6">
        <f>H36</f>
        <v>1500</v>
      </c>
      <c r="I34" s="5"/>
      <c r="J34" s="5"/>
      <c r="K34" s="5"/>
    </row>
    <row r="35" spans="1:11">
      <c r="A35" s="1">
        <v>24060300</v>
      </c>
      <c r="B35" s="2" t="s">
        <v>20</v>
      </c>
      <c r="C35" s="6">
        <f t="shared" si="0"/>
        <v>0</v>
      </c>
      <c r="D35" s="6">
        <v>0</v>
      </c>
      <c r="E35" s="6"/>
      <c r="F35" s="6">
        <f t="shared" si="1"/>
        <v>46720</v>
      </c>
      <c r="G35" s="6">
        <v>46720</v>
      </c>
      <c r="H35" s="6"/>
      <c r="I35" s="5"/>
      <c r="J35" s="5"/>
      <c r="K35" s="5"/>
    </row>
    <row r="36" spans="1:11" ht="60">
      <c r="A36" s="1">
        <v>24062100</v>
      </c>
      <c r="B36" s="2" t="s">
        <v>42</v>
      </c>
      <c r="C36" s="6">
        <f t="shared" si="0"/>
        <v>0</v>
      </c>
      <c r="D36" s="6"/>
      <c r="E36" s="6"/>
      <c r="F36" s="6">
        <f t="shared" si="1"/>
        <v>1500</v>
      </c>
      <c r="G36" s="6"/>
      <c r="H36" s="6">
        <v>1500</v>
      </c>
      <c r="I36" s="5"/>
      <c r="J36" s="5"/>
      <c r="K36" s="5"/>
    </row>
    <row r="37" spans="1:11">
      <c r="A37" s="1">
        <v>25000000</v>
      </c>
      <c r="B37" s="2" t="s">
        <v>43</v>
      </c>
      <c r="C37" s="6">
        <f t="shared" si="0"/>
        <v>200000</v>
      </c>
      <c r="D37" s="6"/>
      <c r="E37" s="6">
        <v>200000</v>
      </c>
      <c r="F37" s="6">
        <f t="shared" si="1"/>
        <v>68196</v>
      </c>
      <c r="G37" s="6"/>
      <c r="H37" s="6">
        <v>68196</v>
      </c>
      <c r="I37" s="5">
        <f t="shared" si="2"/>
        <v>34.097999999999999</v>
      </c>
      <c r="J37" s="5"/>
      <c r="K37" s="5">
        <f>H37/E37*100</f>
        <v>34.097999999999999</v>
      </c>
    </row>
    <row r="38" spans="1:11">
      <c r="A38" s="14" t="s">
        <v>31</v>
      </c>
      <c r="B38" s="15"/>
      <c r="C38" s="6">
        <f>D38+E38</f>
        <v>10935672</v>
      </c>
      <c r="D38" s="6">
        <f>D7+D29</f>
        <v>10730572</v>
      </c>
      <c r="E38" s="6">
        <f>E7+E29</f>
        <v>205100</v>
      </c>
      <c r="F38" s="6">
        <f>G38+H38</f>
        <v>10397536.330000002</v>
      </c>
      <c r="G38" s="6">
        <f>G7+G29</f>
        <v>10323290.330000002</v>
      </c>
      <c r="H38" s="6">
        <f>H7+H29</f>
        <v>74246</v>
      </c>
      <c r="I38" s="5">
        <f t="shared" si="2"/>
        <v>95.079080005325707</v>
      </c>
      <c r="J38" s="5">
        <f t="shared" si="3"/>
        <v>96.204473815561769</v>
      </c>
      <c r="K38" s="5">
        <f>H38/E38*100</f>
        <v>36.19990248659191</v>
      </c>
    </row>
    <row r="39" spans="1:11">
      <c r="A39" s="1">
        <v>40000000</v>
      </c>
      <c r="B39" s="2" t="s">
        <v>24</v>
      </c>
      <c r="C39" s="6">
        <f t="shared" si="0"/>
        <v>2316069.52</v>
      </c>
      <c r="D39" s="6">
        <v>2316069.52</v>
      </c>
      <c r="E39" s="6"/>
      <c r="F39" s="6">
        <f t="shared" si="1"/>
        <v>2316069.52</v>
      </c>
      <c r="G39" s="6">
        <f>G40</f>
        <v>2316069.52</v>
      </c>
      <c r="H39" s="6"/>
      <c r="I39" s="5">
        <f t="shared" si="2"/>
        <v>100</v>
      </c>
      <c r="J39" s="5">
        <f t="shared" si="3"/>
        <v>100</v>
      </c>
      <c r="K39" s="5"/>
    </row>
    <row r="40" spans="1:11">
      <c r="A40" s="1">
        <v>41000000</v>
      </c>
      <c r="B40" s="2" t="s">
        <v>25</v>
      </c>
      <c r="C40" s="6">
        <f t="shared" si="0"/>
        <v>2316069.52</v>
      </c>
      <c r="D40" s="6">
        <v>2316069.52</v>
      </c>
      <c r="E40" s="6"/>
      <c r="F40" s="6">
        <f t="shared" si="1"/>
        <v>2316069.52</v>
      </c>
      <c r="G40" s="6">
        <f>G41+G43</f>
        <v>2316069.52</v>
      </c>
      <c r="H40" s="6"/>
      <c r="I40" s="5">
        <f t="shared" si="2"/>
        <v>100</v>
      </c>
      <c r="J40" s="5">
        <f t="shared" si="3"/>
        <v>100</v>
      </c>
      <c r="K40" s="5"/>
    </row>
    <row r="41" spans="1:11" ht="30">
      <c r="A41" s="1">
        <v>41040000</v>
      </c>
      <c r="B41" s="2" t="s">
        <v>26</v>
      </c>
      <c r="C41" s="6">
        <f t="shared" si="0"/>
        <v>50000</v>
      </c>
      <c r="D41" s="6">
        <v>50000</v>
      </c>
      <c r="E41" s="6"/>
      <c r="F41" s="6">
        <f t="shared" si="1"/>
        <v>50000</v>
      </c>
      <c r="G41" s="6">
        <v>50000</v>
      </c>
      <c r="H41" s="6"/>
      <c r="I41" s="5">
        <f t="shared" si="2"/>
        <v>100</v>
      </c>
      <c r="J41" s="5">
        <f t="shared" si="3"/>
        <v>100</v>
      </c>
      <c r="K41" s="5"/>
    </row>
    <row r="42" spans="1:11">
      <c r="A42" s="1">
        <v>41040400</v>
      </c>
      <c r="B42" s="2" t="s">
        <v>27</v>
      </c>
      <c r="C42" s="6">
        <f t="shared" si="0"/>
        <v>50000</v>
      </c>
      <c r="D42" s="6">
        <v>50000</v>
      </c>
      <c r="E42" s="6"/>
      <c r="F42" s="6">
        <f t="shared" si="1"/>
        <v>50000</v>
      </c>
      <c r="G42" s="6">
        <v>50000</v>
      </c>
      <c r="H42" s="6"/>
      <c r="I42" s="5">
        <f t="shared" si="2"/>
        <v>100</v>
      </c>
      <c r="J42" s="5">
        <f t="shared" si="3"/>
        <v>100</v>
      </c>
      <c r="K42" s="5"/>
    </row>
    <row r="43" spans="1:11" ht="30">
      <c r="A43" s="1">
        <v>41050000</v>
      </c>
      <c r="B43" s="2" t="s">
        <v>28</v>
      </c>
      <c r="C43" s="6">
        <f t="shared" si="0"/>
        <v>2266069.52</v>
      </c>
      <c r="D43" s="6">
        <v>2266069.52</v>
      </c>
      <c r="E43" s="6"/>
      <c r="F43" s="6">
        <f t="shared" si="1"/>
        <v>2266069.52</v>
      </c>
      <c r="G43" s="6">
        <f>G44+G45</f>
        <v>2266069.52</v>
      </c>
      <c r="H43" s="6"/>
      <c r="I43" s="5">
        <f t="shared" si="2"/>
        <v>100</v>
      </c>
      <c r="J43" s="5">
        <f t="shared" si="3"/>
        <v>100</v>
      </c>
      <c r="K43" s="5"/>
    </row>
    <row r="44" spans="1:11" ht="75">
      <c r="A44" s="1">
        <v>41053000</v>
      </c>
      <c r="B44" s="2" t="s">
        <v>29</v>
      </c>
      <c r="C44" s="6">
        <f t="shared" si="0"/>
        <v>1237841.52</v>
      </c>
      <c r="D44" s="6">
        <v>1237841.52</v>
      </c>
      <c r="E44" s="6"/>
      <c r="F44" s="6">
        <f t="shared" si="1"/>
        <v>1237841.52</v>
      </c>
      <c r="G44" s="6">
        <v>1237841.52</v>
      </c>
      <c r="H44" s="6"/>
      <c r="I44" s="5">
        <f t="shared" si="2"/>
        <v>100</v>
      </c>
      <c r="J44" s="5">
        <f t="shared" si="3"/>
        <v>100</v>
      </c>
      <c r="K44" s="5"/>
    </row>
    <row r="45" spans="1:11">
      <c r="A45" s="1">
        <v>41053900</v>
      </c>
      <c r="B45" s="2" t="s">
        <v>30</v>
      </c>
      <c r="C45" s="6">
        <f t="shared" si="0"/>
        <v>1028228</v>
      </c>
      <c r="D45" s="6">
        <v>1028228</v>
      </c>
      <c r="E45" s="6"/>
      <c r="F45" s="6">
        <f t="shared" si="1"/>
        <v>1028228</v>
      </c>
      <c r="G45" s="6">
        <v>1028228</v>
      </c>
      <c r="H45" s="6"/>
      <c r="I45" s="5">
        <f t="shared" si="2"/>
        <v>100</v>
      </c>
      <c r="J45" s="5">
        <f t="shared" si="3"/>
        <v>100</v>
      </c>
      <c r="K45" s="5"/>
    </row>
    <row r="46" spans="1:11">
      <c r="A46" s="8"/>
      <c r="B46" s="8" t="s">
        <v>45</v>
      </c>
      <c r="C46" s="9">
        <f>D46+E46</f>
        <v>13251741.52</v>
      </c>
      <c r="D46" s="9">
        <f>D38+D39</f>
        <v>13046641.52</v>
      </c>
      <c r="E46" s="9">
        <f>E38+E39</f>
        <v>205100</v>
      </c>
      <c r="F46" s="9">
        <f>G46+H46</f>
        <v>12713606.240000002</v>
      </c>
      <c r="G46" s="9">
        <f>G38+G39</f>
        <v>12639359.850000001</v>
      </c>
      <c r="H46" s="9">
        <v>74246.39</v>
      </c>
      <c r="I46" s="10">
        <f t="shared" si="2"/>
        <v>95.939135402031312</v>
      </c>
      <c r="J46" s="10">
        <f>G46/D46*100</f>
        <v>96.878264269194105</v>
      </c>
      <c r="K46" s="10">
        <f>H46/E46*100</f>
        <v>36.20009263773769</v>
      </c>
    </row>
  </sheetData>
  <mergeCells count="20">
    <mergeCell ref="F27:F28"/>
    <mergeCell ref="G27:H27"/>
    <mergeCell ref="I27:I28"/>
    <mergeCell ref="J27:K27"/>
    <mergeCell ref="H1:K2"/>
    <mergeCell ref="A3:K3"/>
    <mergeCell ref="A38:B38"/>
    <mergeCell ref="J5:K5"/>
    <mergeCell ref="D5:E5"/>
    <mergeCell ref="C5:C6"/>
    <mergeCell ref="B5:B6"/>
    <mergeCell ref="A5:A6"/>
    <mergeCell ref="A4:B4"/>
    <mergeCell ref="F5:F6"/>
    <mergeCell ref="G5:H5"/>
    <mergeCell ref="A27:A28"/>
    <mergeCell ref="B27:B28"/>
    <mergeCell ref="I5:I6"/>
    <mergeCell ref="C27:C28"/>
    <mergeCell ref="D27:E27"/>
  </mergeCells>
  <phoneticPr fontId="4" type="noConversion"/>
  <pageMargins left="0.70866141732283472" right="0.70866141732283472" top="0.2" bottom="0.33" header="0.17" footer="0.31496062992125984"/>
  <pageSetup paperSize="9" scale="75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2021-03-15T06:54:46Z</cp:lastPrinted>
  <dcterms:created xsi:type="dcterms:W3CDTF">2021-01-16T08:00:25Z</dcterms:created>
  <dcterms:modified xsi:type="dcterms:W3CDTF">2021-03-15T06:55:53Z</dcterms:modified>
</cp:coreProperties>
</file>