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9510" windowHeight="94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32" i="1"/>
  <c r="J31"/>
  <c r="C31"/>
  <c r="I31" s="1"/>
  <c r="K24"/>
  <c r="F24"/>
  <c r="C24"/>
  <c r="I24" s="1"/>
  <c r="F45"/>
  <c r="C45"/>
  <c r="I45"/>
  <c r="K45"/>
  <c r="H5"/>
  <c r="H27"/>
  <c r="H38"/>
  <c r="H43"/>
  <c r="K43" s="1"/>
  <c r="H40"/>
  <c r="H39" s="1"/>
  <c r="H47" s="1"/>
  <c r="E43"/>
  <c r="E40"/>
  <c r="E39" s="1"/>
  <c r="G41"/>
  <c r="G43"/>
  <c r="G40"/>
  <c r="G39" s="1"/>
  <c r="D41"/>
  <c r="D43"/>
  <c r="D40"/>
  <c r="D39" s="1"/>
  <c r="C39" s="1"/>
  <c r="E27"/>
  <c r="H34"/>
  <c r="E34"/>
  <c r="G34"/>
  <c r="D34"/>
  <c r="G28"/>
  <c r="G27" s="1"/>
  <c r="D28"/>
  <c r="D27" s="1"/>
  <c r="C27" s="1"/>
  <c r="G20"/>
  <c r="F21"/>
  <c r="F22"/>
  <c r="F23"/>
  <c r="E5"/>
  <c r="E38"/>
  <c r="E47" s="1"/>
  <c r="D7"/>
  <c r="C7" s="1"/>
  <c r="D12"/>
  <c r="D20"/>
  <c r="D11" s="1"/>
  <c r="G7"/>
  <c r="G5" s="1"/>
  <c r="G12"/>
  <c r="G11"/>
  <c r="F11" s="1"/>
  <c r="F20"/>
  <c r="C20"/>
  <c r="C6"/>
  <c r="C8"/>
  <c r="C9"/>
  <c r="C10"/>
  <c r="C13"/>
  <c r="C14"/>
  <c r="C15"/>
  <c r="C16"/>
  <c r="C17"/>
  <c r="C18"/>
  <c r="C19"/>
  <c r="C21"/>
  <c r="C22"/>
  <c r="C23"/>
  <c r="C28"/>
  <c r="C29"/>
  <c r="C30"/>
  <c r="C33"/>
  <c r="C34"/>
  <c r="C35"/>
  <c r="C36"/>
  <c r="C37"/>
  <c r="C40"/>
  <c r="C41"/>
  <c r="C42"/>
  <c r="C43"/>
  <c r="C44"/>
  <c r="C46"/>
  <c r="J10"/>
  <c r="J13"/>
  <c r="J14"/>
  <c r="J15"/>
  <c r="J16"/>
  <c r="J17"/>
  <c r="J18"/>
  <c r="J19"/>
  <c r="J21"/>
  <c r="J22"/>
  <c r="J23"/>
  <c r="J28"/>
  <c r="J29"/>
  <c r="J33"/>
  <c r="J40"/>
  <c r="J43"/>
  <c r="J46"/>
  <c r="F6"/>
  <c r="F8"/>
  <c r="F9"/>
  <c r="F10"/>
  <c r="F13"/>
  <c r="I13" s="1"/>
  <c r="F14"/>
  <c r="F15"/>
  <c r="I15" s="1"/>
  <c r="F16"/>
  <c r="F17"/>
  <c r="F18"/>
  <c r="F19"/>
  <c r="I19" s="1"/>
  <c r="F28"/>
  <c r="F29"/>
  <c r="I29" s="1"/>
  <c r="F30"/>
  <c r="F33"/>
  <c r="F34"/>
  <c r="F35"/>
  <c r="F36"/>
  <c r="F37"/>
  <c r="F40"/>
  <c r="F41"/>
  <c r="F42"/>
  <c r="F43"/>
  <c r="F44"/>
  <c r="F46"/>
  <c r="K5"/>
  <c r="I23"/>
  <c r="I18"/>
  <c r="I14"/>
  <c r="F7"/>
  <c r="I7" s="1"/>
  <c r="I46"/>
  <c r="I33"/>
  <c r="I28"/>
  <c r="I22"/>
  <c r="F12"/>
  <c r="I10"/>
  <c r="C12"/>
  <c r="I40"/>
  <c r="I21"/>
  <c r="I17"/>
  <c r="J20"/>
  <c r="J12"/>
  <c r="J7"/>
  <c r="I43"/>
  <c r="I20"/>
  <c r="I16"/>
  <c r="I12"/>
  <c r="D5" l="1"/>
  <c r="C11"/>
  <c r="J11"/>
  <c r="F27"/>
  <c r="I27" s="1"/>
  <c r="J27"/>
  <c r="I11"/>
  <c r="K47"/>
  <c r="G38"/>
  <c r="J5"/>
  <c r="F5"/>
  <c r="J39"/>
  <c r="F39"/>
  <c r="I39" s="1"/>
  <c r="K38"/>
  <c r="G47" l="1"/>
  <c r="F38"/>
  <c r="D38"/>
  <c r="C5"/>
  <c r="I5"/>
  <c r="F47" l="1"/>
  <c r="C38"/>
  <c r="I38" s="1"/>
  <c r="D47"/>
  <c r="C47" s="1"/>
  <c r="J38"/>
  <c r="I47" l="1"/>
  <c r="J47"/>
</calcChain>
</file>

<file path=xl/comments1.xml><?xml version="1.0" encoding="utf-8"?>
<comments xmlns="http://schemas.openxmlformats.org/spreadsheetml/2006/main">
  <authors>
    <author>Пользователь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<sst xmlns="http://schemas.openxmlformats.org/spreadsheetml/2006/main" count="73" uniqueCount="54">
  <si>
    <t>Податкові надходження 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</si>
  <si>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</si>
  <si>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</si>
  <si>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</si>
  <si>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</si>
  <si>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</si>
  <si>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</si>
  <si>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</si>
  <si>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</si>
  <si>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</si>
  <si>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</si>
  <si>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</si>
  <si>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</si>
  <si>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</si>
  <si>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</si>
  <si>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</si>
  <si>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</si>
  <si>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</si>
  <si>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</si>
  <si>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</si>
  <si>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</si>
  <si>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</si>
  <si>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Державне мито  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</si>
  <si>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</si>
  <si>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</si>
  <si>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</si>
  <si>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</si>
  <si>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</si>
  <si>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</si>
  <si>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</si>
  <si>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Всього (без урахування трансфертів)</t>
  </si>
  <si>
    <t xml:space="preserve"> Доходи  </t>
  </si>
  <si>
    <t xml:space="preserve">Затверджено на 2020рік </t>
  </si>
  <si>
    <t xml:space="preserve">загальний фонд </t>
  </si>
  <si>
    <t xml:space="preserve">спеціальний фонд </t>
  </si>
  <si>
    <t>у т. ч.</t>
  </si>
  <si>
    <t xml:space="preserve">Виконано </t>
  </si>
  <si>
    <t>спеціальний фонд</t>
  </si>
  <si>
    <t xml:space="preserve">спеціальний      фонд </t>
  </si>
  <si>
    <t xml:space="preserve">Код бюджетної класифікації </t>
  </si>
  <si>
    <t xml:space="preserve">Виконання% </t>
  </si>
  <si>
    <t xml:space="preserve"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 </t>
  </si>
  <si>
    <t xml:space="preserve">Власні надходження бюджетних установ  </t>
  </si>
  <si>
    <t>Екологічний податок</t>
  </si>
  <si>
    <t>Всього доходів</t>
  </si>
  <si>
    <t>Субвенція з місцевого бюджету на виконання інвестиційних проектів</t>
  </si>
  <si>
    <t>Податок на прибуток</t>
  </si>
  <si>
    <t>Плата за надання адміністративних послуг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</si>
  <si>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</si>
  <si>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власність…</t>
  </si>
  <si>
    <t>грн.</t>
  </si>
  <si>
    <t xml:space="preserve">Виконання доходів бюджету Бросківської сільської ради  за 2020 рік             </t>
  </si>
  <si>
    <r>
      <t>код бюджету</t>
    </r>
    <r>
      <rPr>
        <sz val="11"/>
        <color indexed="8"/>
        <rFont val="Calibri"/>
        <family val="2"/>
        <charset val="204"/>
      </rPr>
      <t xml:space="preserve">   15310502000 </t>
    </r>
  </si>
  <si>
    <r>
      <t>Додаток№ 1 до рішення Саф'янівської сільської ради №202-</t>
    </r>
    <r>
      <rPr>
        <sz val="11"/>
        <color theme="1"/>
        <rFont val="Calibri"/>
        <family val="2"/>
        <charset val="204"/>
      </rPr>
      <t>VIII</t>
    </r>
    <r>
      <rPr>
        <sz val="11"/>
        <color theme="1"/>
        <rFont val="Calibri"/>
        <family val="2"/>
        <charset val="204"/>
        <scheme val="minor"/>
      </rPr>
      <t xml:space="preserve"> від 25.02.2021 р.                      </t>
    </r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</si>
</sst>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Calibri"/>
      <family val="2"/>
      <charset val="204"/>
    </font>
    <font>
      <sz val="18"/>
      <color indexed="8"/>
      <name val="Calibri"/>
      <family val="2"/>
      <charset val="204"/>
    </font>
    <font>
      <b/>
      <i/>
      <sz val="10"/>
      <color indexed="8"/>
      <name val="Inherit"/>
      <charset val="204"/>
    </font>
    <font>
      <b/>
      <sz val="10"/>
      <color indexed="8"/>
      <name val="Inherit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4" fontId="0" fillId="0" borderId="1" xfId="0" applyNumberFormat="1" applyBorder="1"/>
    <xf numFmtId="1" fontId="0" fillId="0" borderId="1" xfId="0" applyNumberFormat="1" applyBorder="1"/>
    <xf numFmtId="0" fontId="3" fillId="0" borderId="3" xfId="0" applyFont="1" applyBorder="1" applyAlignment="1"/>
    <xf numFmtId="0" fontId="0" fillId="0" borderId="1" xfId="0" applyFill="1" applyBorder="1"/>
    <xf numFmtId="1" fontId="0" fillId="0" borderId="1" xfId="0" applyNumberFormat="1" applyFill="1" applyBorder="1"/>
    <xf numFmtId="164" fontId="0" fillId="0" borderId="1" xfId="0" applyNumberFormat="1" applyFill="1" applyBorder="1"/>
    <xf numFmtId="0" fontId="3" fillId="0" borderId="0" xfId="0" applyFont="1" applyBorder="1" applyAlignmen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horizontal="center" wrapText="1"/>
    </xf>
    <xf numFmtId="0" fontId="10" fillId="0" borderId="4" xfId="0" applyNumberFormat="1" applyFont="1" applyFill="1" applyBorder="1" applyAlignment="1"/>
    <xf numFmtId="0" fontId="10" fillId="0" borderId="2" xfId="0" applyNumberFormat="1" applyFont="1" applyFill="1" applyBorder="1" applyAlignmen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11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view="pageLayout" workbookViewId="0">
      <selection activeCell="K9" sqref="K9"/>
    </sheetView>
  </sheetViews>
  <sheetFormatPr defaultRowHeight="15"/>
  <cols>
    <col min="1" max="1" width="15.28515625" customWidth="1"/>
    <col min="2" max="2" width="42" customWidth="1"/>
    <col min="3" max="3" width="17.42578125" customWidth="1"/>
    <col min="4" max="4" width="15.140625" customWidth="1"/>
    <col min="5" max="5" width="11.42578125" customWidth="1"/>
    <col min="6" max="6" width="12.7109375" customWidth="1"/>
    <col min="7" max="7" width="11.28515625" customWidth="1"/>
    <col min="8" max="8" width="10.85546875" customWidth="1"/>
    <col min="9" max="9" width="10.7109375" customWidth="1"/>
    <col min="10" max="10" width="13.42578125" customWidth="1"/>
    <col min="11" max="11" width="12.7109375" customWidth="1"/>
  </cols>
  <sheetData>
    <row r="1" spans="1:11" ht="49.5" customHeight="1">
      <c r="A1" s="9" t="s">
        <v>51</v>
      </c>
      <c r="B1" s="9"/>
      <c r="C1" s="9"/>
      <c r="D1" s="9"/>
      <c r="E1" s="9"/>
      <c r="F1" s="9"/>
      <c r="G1" s="9"/>
      <c r="H1" s="17"/>
      <c r="I1" s="17"/>
      <c r="J1" s="19" t="s">
        <v>53</v>
      </c>
      <c r="K1" s="19"/>
    </row>
    <row r="2" spans="1:11" ht="15" customHeight="1">
      <c r="A2" s="31" t="s">
        <v>52</v>
      </c>
      <c r="B2" s="32"/>
      <c r="C2" s="5"/>
      <c r="D2" s="5"/>
      <c r="E2" s="5"/>
      <c r="F2" s="5"/>
      <c r="G2" s="5"/>
      <c r="H2" s="18"/>
      <c r="I2" s="18"/>
      <c r="J2" s="18" t="s">
        <v>50</v>
      </c>
      <c r="K2" s="18"/>
    </row>
    <row r="3" spans="1:11">
      <c r="A3" s="25" t="s">
        <v>39</v>
      </c>
      <c r="B3" s="27" t="s">
        <v>31</v>
      </c>
      <c r="C3" s="25" t="s">
        <v>32</v>
      </c>
      <c r="D3" s="24" t="s">
        <v>35</v>
      </c>
      <c r="E3" s="24"/>
      <c r="F3" s="27" t="s">
        <v>36</v>
      </c>
      <c r="G3" s="22" t="s">
        <v>35</v>
      </c>
      <c r="H3" s="23"/>
      <c r="I3" s="29" t="s">
        <v>40</v>
      </c>
      <c r="J3" s="22" t="s">
        <v>35</v>
      </c>
      <c r="K3" s="23"/>
    </row>
    <row r="4" spans="1:11" ht="30">
      <c r="A4" s="28"/>
      <c r="B4" s="26"/>
      <c r="C4" s="26"/>
      <c r="D4" s="1" t="s">
        <v>33</v>
      </c>
      <c r="E4" s="1" t="s">
        <v>38</v>
      </c>
      <c r="F4" s="27"/>
      <c r="G4" s="2" t="s">
        <v>33</v>
      </c>
      <c r="H4" s="2" t="s">
        <v>37</v>
      </c>
      <c r="I4" s="30"/>
      <c r="J4" s="2" t="s">
        <v>33</v>
      </c>
      <c r="K4" s="1" t="s">
        <v>34</v>
      </c>
    </row>
    <row r="5" spans="1:11">
      <c r="A5" s="13">
        <v>10000000</v>
      </c>
      <c r="B5" s="14" t="s">
        <v>0</v>
      </c>
      <c r="C5" s="4">
        <f>D5+E5</f>
        <v>5233866</v>
      </c>
      <c r="D5" s="4">
        <f>D6+D7+D11</f>
        <v>5230866</v>
      </c>
      <c r="E5" s="4">
        <f>E24</f>
        <v>3000</v>
      </c>
      <c r="F5" s="4">
        <f>G5+H5</f>
        <v>5313424</v>
      </c>
      <c r="G5" s="4">
        <f>G6+G7+G11</f>
        <v>5308171</v>
      </c>
      <c r="H5" s="4">
        <f>H24</f>
        <v>5253</v>
      </c>
      <c r="I5" s="3">
        <f>F5/C5*100</f>
        <v>101.52006184338688</v>
      </c>
      <c r="J5" s="3">
        <f>G5/D5*100</f>
        <v>101.47786236542859</v>
      </c>
      <c r="K5" s="3">
        <f>H5/E5*100</f>
        <v>175.1</v>
      </c>
    </row>
    <row r="6" spans="1:11">
      <c r="A6" s="13">
        <v>11020000</v>
      </c>
      <c r="B6" s="14" t="s">
        <v>46</v>
      </c>
      <c r="C6" s="4">
        <f t="shared" ref="C6:C46" si="0">D6+E6</f>
        <v>100</v>
      </c>
      <c r="D6" s="4">
        <v>100</v>
      </c>
      <c r="E6" s="4"/>
      <c r="F6" s="4">
        <f t="shared" ref="F6:F46" si="1">G6+H6</f>
        <v>0</v>
      </c>
      <c r="G6" s="4"/>
      <c r="H6" s="4"/>
      <c r="I6" s="3"/>
      <c r="J6" s="3"/>
      <c r="K6" s="3"/>
    </row>
    <row r="7" spans="1:11">
      <c r="A7" s="13">
        <v>14000000</v>
      </c>
      <c r="B7" s="14" t="s">
        <v>1</v>
      </c>
      <c r="C7" s="4">
        <f t="shared" si="0"/>
        <v>113800</v>
      </c>
      <c r="D7" s="4">
        <f>D8+D9+D10</f>
        <v>113800</v>
      </c>
      <c r="E7" s="4"/>
      <c r="F7" s="4">
        <f t="shared" si="1"/>
        <v>112932</v>
      </c>
      <c r="G7" s="4">
        <f>G8+G9+G10</f>
        <v>112932</v>
      </c>
      <c r="H7" s="4"/>
      <c r="I7" s="3">
        <f t="shared" ref="I7:I47" si="2">F7/C7*100</f>
        <v>99.237258347978909</v>
      </c>
      <c r="J7" s="3">
        <f t="shared" ref="J7:J46" si="3">G7/D7*100</f>
        <v>99.237258347978909</v>
      </c>
      <c r="K7" s="3"/>
    </row>
    <row r="8" spans="1:11" ht="30">
      <c r="A8" s="13">
        <v>14020000</v>
      </c>
      <c r="B8" s="14" t="s">
        <v>2</v>
      </c>
      <c r="C8" s="4">
        <f t="shared" si="0"/>
        <v>0</v>
      </c>
      <c r="D8" s="4"/>
      <c r="E8" s="4"/>
      <c r="F8" s="4">
        <f t="shared" si="1"/>
        <v>0</v>
      </c>
      <c r="G8" s="4"/>
      <c r="H8" s="4"/>
      <c r="I8" s="3"/>
      <c r="J8" s="3"/>
      <c r="K8" s="3"/>
    </row>
    <row r="9" spans="1:11" ht="45">
      <c r="A9" s="13">
        <v>14030000</v>
      </c>
      <c r="B9" s="14" t="s">
        <v>3</v>
      </c>
      <c r="C9" s="4">
        <f t="shared" si="0"/>
        <v>0</v>
      </c>
      <c r="D9" s="4"/>
      <c r="E9" s="4"/>
      <c r="F9" s="4">
        <f t="shared" si="1"/>
        <v>0</v>
      </c>
      <c r="G9" s="4"/>
      <c r="H9" s="4"/>
      <c r="I9" s="3"/>
      <c r="J9" s="3"/>
      <c r="K9" s="3"/>
    </row>
    <row r="10" spans="1:11" ht="45">
      <c r="A10" s="13">
        <v>14040000</v>
      </c>
      <c r="B10" s="14" t="s">
        <v>4</v>
      </c>
      <c r="C10" s="4">
        <f t="shared" si="0"/>
        <v>113800</v>
      </c>
      <c r="D10" s="4">
        <v>113800</v>
      </c>
      <c r="E10" s="4"/>
      <c r="F10" s="4">
        <f t="shared" si="1"/>
        <v>112932</v>
      </c>
      <c r="G10" s="4">
        <v>112932</v>
      </c>
      <c r="H10" s="4"/>
      <c r="I10" s="3">
        <f t="shared" si="2"/>
        <v>99.237258347978909</v>
      </c>
      <c r="J10" s="3">
        <f t="shared" si="3"/>
        <v>99.237258347978909</v>
      </c>
      <c r="K10" s="3"/>
    </row>
    <row r="11" spans="1:11">
      <c r="A11" s="13">
        <v>18000000</v>
      </c>
      <c r="B11" s="14" t="s">
        <v>5</v>
      </c>
      <c r="C11" s="4">
        <f t="shared" si="0"/>
        <v>5116966</v>
      </c>
      <c r="D11" s="4">
        <f>D12+D20</f>
        <v>5116966</v>
      </c>
      <c r="E11" s="4"/>
      <c r="F11" s="4">
        <f t="shared" si="1"/>
        <v>5195239</v>
      </c>
      <c r="G11" s="4">
        <f>G12+G20</f>
        <v>5195239</v>
      </c>
      <c r="H11" s="4"/>
      <c r="I11" s="3">
        <f t="shared" si="2"/>
        <v>101.52967598377631</v>
      </c>
      <c r="J11" s="3">
        <f t="shared" si="3"/>
        <v>101.52967598377631</v>
      </c>
      <c r="K11" s="3"/>
    </row>
    <row r="12" spans="1:11">
      <c r="A12" s="13">
        <v>18010000</v>
      </c>
      <c r="B12" s="14" t="s">
        <v>6</v>
      </c>
      <c r="C12" s="4">
        <f t="shared" si="0"/>
        <v>2840338</v>
      </c>
      <c r="D12" s="4">
        <f>D13+D14+D15+D16+D17+D18+D19</f>
        <v>2840338</v>
      </c>
      <c r="E12" s="4"/>
      <c r="F12" s="4">
        <f t="shared" si="1"/>
        <v>2811651</v>
      </c>
      <c r="G12" s="4">
        <f>G13+G14+G15+G16+G17+G18+G19</f>
        <v>2811651</v>
      </c>
      <c r="H12" s="4"/>
      <c r="I12" s="3">
        <f t="shared" si="2"/>
        <v>98.99001456868865</v>
      </c>
      <c r="J12" s="3">
        <f t="shared" si="3"/>
        <v>98.99001456868865</v>
      </c>
      <c r="K12" s="3"/>
    </row>
    <row r="13" spans="1:11" ht="60">
      <c r="A13" s="13">
        <v>18010200</v>
      </c>
      <c r="B13" s="14" t="s">
        <v>7</v>
      </c>
      <c r="C13" s="4">
        <f t="shared" si="0"/>
        <v>4358</v>
      </c>
      <c r="D13" s="4">
        <v>4358</v>
      </c>
      <c r="E13" s="4"/>
      <c r="F13" s="4">
        <f t="shared" si="1"/>
        <v>2920</v>
      </c>
      <c r="G13" s="4">
        <v>2920</v>
      </c>
      <c r="H13" s="4"/>
      <c r="I13" s="3">
        <f t="shared" si="2"/>
        <v>67.003212482790275</v>
      </c>
      <c r="J13" s="3">
        <f t="shared" si="3"/>
        <v>67.003212482790275</v>
      </c>
      <c r="K13" s="3"/>
    </row>
    <row r="14" spans="1:11" ht="60">
      <c r="A14" s="13">
        <v>18010300</v>
      </c>
      <c r="B14" s="14" t="s">
        <v>8</v>
      </c>
      <c r="C14" s="4">
        <f t="shared" si="0"/>
        <v>63540</v>
      </c>
      <c r="D14" s="4">
        <v>63540</v>
      </c>
      <c r="E14" s="4"/>
      <c r="F14" s="4">
        <f t="shared" si="1"/>
        <v>43006</v>
      </c>
      <c r="G14" s="4">
        <v>43006</v>
      </c>
      <c r="H14" s="4"/>
      <c r="I14" s="3">
        <f t="shared" si="2"/>
        <v>67.683349071451062</v>
      </c>
      <c r="J14" s="3">
        <f t="shared" si="3"/>
        <v>67.683349071451062</v>
      </c>
      <c r="K14" s="3"/>
    </row>
    <row r="15" spans="1:11" ht="60">
      <c r="A15" s="13">
        <v>18010400</v>
      </c>
      <c r="B15" s="14" t="s">
        <v>9</v>
      </c>
      <c r="C15" s="4">
        <f t="shared" si="0"/>
        <v>33940</v>
      </c>
      <c r="D15" s="4">
        <v>33940</v>
      </c>
      <c r="E15" s="4"/>
      <c r="F15" s="4">
        <f t="shared" si="1"/>
        <v>32617</v>
      </c>
      <c r="G15" s="4">
        <v>32617</v>
      </c>
      <c r="H15" s="4"/>
      <c r="I15" s="3">
        <f t="shared" si="2"/>
        <v>96.101944608132001</v>
      </c>
      <c r="J15" s="3">
        <f t="shared" si="3"/>
        <v>96.101944608132001</v>
      </c>
      <c r="K15" s="3"/>
    </row>
    <row r="16" spans="1:11">
      <c r="A16" s="13">
        <v>18010500</v>
      </c>
      <c r="B16" s="14" t="s">
        <v>10</v>
      </c>
      <c r="C16" s="4">
        <f t="shared" si="0"/>
        <v>1966954</v>
      </c>
      <c r="D16" s="4">
        <v>1966954</v>
      </c>
      <c r="E16" s="4"/>
      <c r="F16" s="4">
        <f t="shared" si="1"/>
        <v>1946318</v>
      </c>
      <c r="G16" s="4">
        <v>1946318</v>
      </c>
      <c r="H16" s="4"/>
      <c r="I16" s="3">
        <f t="shared" si="2"/>
        <v>98.950865144787329</v>
      </c>
      <c r="J16" s="3">
        <f t="shared" si="3"/>
        <v>98.950865144787329</v>
      </c>
      <c r="K16" s="3"/>
    </row>
    <row r="17" spans="1:11">
      <c r="A17" s="13">
        <v>18010600</v>
      </c>
      <c r="B17" s="14" t="s">
        <v>11</v>
      </c>
      <c r="C17" s="4">
        <f t="shared" si="0"/>
        <v>464570</v>
      </c>
      <c r="D17" s="4">
        <v>464570</v>
      </c>
      <c r="E17" s="4"/>
      <c r="F17" s="4">
        <f t="shared" si="1"/>
        <v>490782</v>
      </c>
      <c r="G17" s="4">
        <v>490782</v>
      </c>
      <c r="H17" s="4"/>
      <c r="I17" s="3">
        <f t="shared" si="2"/>
        <v>105.64220677185354</v>
      </c>
      <c r="J17" s="3">
        <f t="shared" si="3"/>
        <v>105.64220677185354</v>
      </c>
      <c r="K17" s="3"/>
    </row>
    <row r="18" spans="1:11">
      <c r="A18" s="13">
        <v>18010700</v>
      </c>
      <c r="B18" s="14" t="s">
        <v>12</v>
      </c>
      <c r="C18" s="4">
        <f t="shared" si="0"/>
        <v>220000</v>
      </c>
      <c r="D18" s="4">
        <v>220000</v>
      </c>
      <c r="E18" s="4"/>
      <c r="F18" s="4">
        <f t="shared" si="1"/>
        <v>219933</v>
      </c>
      <c r="G18" s="4">
        <v>219933</v>
      </c>
      <c r="H18" s="4"/>
      <c r="I18" s="3">
        <f t="shared" si="2"/>
        <v>99.969545454545454</v>
      </c>
      <c r="J18" s="3">
        <f t="shared" si="3"/>
        <v>99.969545454545454</v>
      </c>
      <c r="K18" s="3"/>
    </row>
    <row r="19" spans="1:11">
      <c r="A19" s="13">
        <v>18010900</v>
      </c>
      <c r="B19" s="14" t="s">
        <v>13</v>
      </c>
      <c r="C19" s="4">
        <f t="shared" si="0"/>
        <v>86976</v>
      </c>
      <c r="D19" s="4">
        <v>86976</v>
      </c>
      <c r="E19" s="4"/>
      <c r="F19" s="4">
        <f t="shared" si="1"/>
        <v>76075</v>
      </c>
      <c r="G19" s="4">
        <v>76075</v>
      </c>
      <c r="H19" s="4"/>
      <c r="I19" s="3">
        <f t="shared" si="2"/>
        <v>87.466657468727007</v>
      </c>
      <c r="J19" s="3">
        <f t="shared" si="3"/>
        <v>87.466657468727007</v>
      </c>
      <c r="K19" s="3"/>
    </row>
    <row r="20" spans="1:11">
      <c r="A20" s="13">
        <v>18050000</v>
      </c>
      <c r="B20" s="14" t="s">
        <v>14</v>
      </c>
      <c r="C20" s="4">
        <f t="shared" si="0"/>
        <v>2276628</v>
      </c>
      <c r="D20" s="4">
        <f>D21+D22+D23</f>
        <v>2276628</v>
      </c>
      <c r="E20" s="4"/>
      <c r="F20" s="4">
        <f t="shared" si="1"/>
        <v>2383588</v>
      </c>
      <c r="G20" s="4">
        <f>G21+G22+G23</f>
        <v>2383588</v>
      </c>
      <c r="H20" s="4"/>
      <c r="I20" s="3">
        <f t="shared" si="2"/>
        <v>104.69817642583681</v>
      </c>
      <c r="J20" s="3">
        <f t="shared" si="3"/>
        <v>104.69817642583681</v>
      </c>
      <c r="K20" s="3"/>
    </row>
    <row r="21" spans="1:11">
      <c r="A21" s="13">
        <v>18050300</v>
      </c>
      <c r="B21" s="14" t="s">
        <v>15</v>
      </c>
      <c r="C21" s="4">
        <f t="shared" si="0"/>
        <v>140378</v>
      </c>
      <c r="D21" s="4">
        <v>140378</v>
      </c>
      <c r="E21" s="4"/>
      <c r="F21" s="4">
        <f t="shared" si="1"/>
        <v>194534</v>
      </c>
      <c r="G21" s="4">
        <v>194534</v>
      </c>
      <c r="H21" s="4"/>
      <c r="I21" s="3">
        <f t="shared" si="2"/>
        <v>138.57869466725555</v>
      </c>
      <c r="J21" s="3">
        <f t="shared" si="3"/>
        <v>138.57869466725555</v>
      </c>
      <c r="K21" s="3"/>
    </row>
    <row r="22" spans="1:11">
      <c r="A22" s="13">
        <v>18050400</v>
      </c>
      <c r="B22" s="14" t="s">
        <v>16</v>
      </c>
      <c r="C22" s="4">
        <f t="shared" si="0"/>
        <v>1781000</v>
      </c>
      <c r="D22" s="4">
        <v>1781000</v>
      </c>
      <c r="E22" s="4"/>
      <c r="F22" s="4">
        <f t="shared" si="1"/>
        <v>1815489</v>
      </c>
      <c r="G22" s="4">
        <v>1815489</v>
      </c>
      <c r="H22" s="4"/>
      <c r="I22" s="3">
        <f t="shared" si="2"/>
        <v>101.93649635036496</v>
      </c>
      <c r="J22" s="3">
        <f t="shared" si="3"/>
        <v>101.93649635036496</v>
      </c>
      <c r="K22" s="3"/>
    </row>
    <row r="23" spans="1:11" ht="78" customHeight="1">
      <c r="A23" s="13">
        <v>18050500</v>
      </c>
      <c r="B23" s="14" t="s">
        <v>17</v>
      </c>
      <c r="C23" s="4">
        <f t="shared" si="0"/>
        <v>355250</v>
      </c>
      <c r="D23" s="4">
        <v>355250</v>
      </c>
      <c r="E23" s="4"/>
      <c r="F23" s="4">
        <f t="shared" si="1"/>
        <v>373565</v>
      </c>
      <c r="G23" s="4">
        <v>373565</v>
      </c>
      <c r="H23" s="4"/>
      <c r="I23" s="3">
        <f t="shared" si="2"/>
        <v>105.15552427867698</v>
      </c>
      <c r="J23" s="3">
        <f t="shared" si="3"/>
        <v>105.15552427867698</v>
      </c>
      <c r="K23" s="3"/>
    </row>
    <row r="24" spans="1:11" ht="30.75" customHeight="1">
      <c r="A24" s="13">
        <v>19010000</v>
      </c>
      <c r="B24" s="14" t="s">
        <v>43</v>
      </c>
      <c r="C24" s="4">
        <f t="shared" si="0"/>
        <v>3000</v>
      </c>
      <c r="D24" s="4"/>
      <c r="E24" s="4">
        <v>3000</v>
      </c>
      <c r="F24" s="4">
        <f t="shared" si="1"/>
        <v>5253</v>
      </c>
      <c r="G24" s="4"/>
      <c r="H24" s="4">
        <v>5253</v>
      </c>
      <c r="I24" s="3">
        <f t="shared" si="2"/>
        <v>175.1</v>
      </c>
      <c r="J24" s="3"/>
      <c r="K24" s="3">
        <f>H24/E24*100</f>
        <v>175.1</v>
      </c>
    </row>
    <row r="25" spans="1:11" ht="24" customHeight="1">
      <c r="A25" s="25" t="s">
        <v>39</v>
      </c>
      <c r="B25" s="27" t="s">
        <v>31</v>
      </c>
      <c r="C25" s="25" t="s">
        <v>32</v>
      </c>
      <c r="D25" s="24" t="s">
        <v>35</v>
      </c>
      <c r="E25" s="24"/>
      <c r="F25" s="27" t="s">
        <v>36</v>
      </c>
      <c r="G25" s="22" t="s">
        <v>35</v>
      </c>
      <c r="H25" s="23"/>
      <c r="I25" s="29" t="s">
        <v>40</v>
      </c>
      <c r="J25" s="22" t="s">
        <v>35</v>
      </c>
      <c r="K25" s="23"/>
    </row>
    <row r="26" spans="1:11" ht="27.75" customHeight="1">
      <c r="A26" s="33"/>
      <c r="B26" s="34"/>
      <c r="C26" s="26"/>
      <c r="D26" s="1" t="s">
        <v>33</v>
      </c>
      <c r="E26" s="1" t="s">
        <v>38</v>
      </c>
      <c r="F26" s="27"/>
      <c r="G26" s="2" t="s">
        <v>33</v>
      </c>
      <c r="H26" s="2" t="s">
        <v>37</v>
      </c>
      <c r="I26" s="30"/>
      <c r="J26" s="2" t="s">
        <v>33</v>
      </c>
      <c r="K26" s="1" t="s">
        <v>34</v>
      </c>
    </row>
    <row r="27" spans="1:11">
      <c r="A27" s="13">
        <v>20000000</v>
      </c>
      <c r="B27" s="14" t="s">
        <v>18</v>
      </c>
      <c r="C27" s="4">
        <f t="shared" si="0"/>
        <v>113500</v>
      </c>
      <c r="D27" s="4">
        <f>D28+D31+D32+D34+D33</f>
        <v>113500</v>
      </c>
      <c r="E27" s="4">
        <f>E37</f>
        <v>0</v>
      </c>
      <c r="F27" s="4">
        <f t="shared" si="1"/>
        <v>163735</v>
      </c>
      <c r="G27" s="4">
        <f>G28+G31+G32+G34+G33</f>
        <v>134115</v>
      </c>
      <c r="H27" s="4">
        <f>H37</f>
        <v>29620</v>
      </c>
      <c r="I27" s="3">
        <f t="shared" si="2"/>
        <v>144.25991189427313</v>
      </c>
      <c r="J27" s="3">
        <f t="shared" si="3"/>
        <v>118.16299559471366</v>
      </c>
      <c r="K27" s="3"/>
    </row>
    <row r="28" spans="1:11">
      <c r="A28" s="13">
        <v>21080000</v>
      </c>
      <c r="B28" s="14" t="s">
        <v>19</v>
      </c>
      <c r="C28" s="4">
        <f t="shared" si="0"/>
        <v>500</v>
      </c>
      <c r="D28" s="4">
        <f>D29+D30</f>
        <v>500</v>
      </c>
      <c r="E28" s="4"/>
      <c r="F28" s="4">
        <f t="shared" si="1"/>
        <v>551</v>
      </c>
      <c r="G28" s="4">
        <f>G29+G30</f>
        <v>551</v>
      </c>
      <c r="H28" s="4"/>
      <c r="I28" s="3">
        <f t="shared" si="2"/>
        <v>110.2</v>
      </c>
      <c r="J28" s="3">
        <f t="shared" si="3"/>
        <v>110.2</v>
      </c>
      <c r="K28" s="3"/>
    </row>
    <row r="29" spans="1:11">
      <c r="A29" s="13">
        <v>21081100</v>
      </c>
      <c r="B29" s="14" t="s">
        <v>20</v>
      </c>
      <c r="C29" s="4">
        <f t="shared" si="0"/>
        <v>500</v>
      </c>
      <c r="D29" s="4">
        <v>500</v>
      </c>
      <c r="E29" s="4"/>
      <c r="F29" s="4">
        <f t="shared" si="1"/>
        <v>300</v>
      </c>
      <c r="G29" s="4">
        <v>300</v>
      </c>
      <c r="H29" s="4"/>
      <c r="I29" s="3">
        <f t="shared" si="2"/>
        <v>60</v>
      </c>
      <c r="J29" s="3">
        <f t="shared" si="3"/>
        <v>60</v>
      </c>
      <c r="K29" s="3"/>
    </row>
    <row r="30" spans="1:11" ht="60">
      <c r="A30" s="13">
        <v>21081500</v>
      </c>
      <c r="B30" s="14" t="s">
        <v>21</v>
      </c>
      <c r="C30" s="4">
        <f t="shared" si="0"/>
        <v>0</v>
      </c>
      <c r="D30" s="4"/>
      <c r="E30" s="4"/>
      <c r="F30" s="4">
        <f t="shared" si="1"/>
        <v>251</v>
      </c>
      <c r="G30" s="4">
        <v>251</v>
      </c>
      <c r="H30" s="4"/>
      <c r="I30" s="3"/>
      <c r="J30" s="3"/>
      <c r="K30" s="3"/>
    </row>
    <row r="31" spans="1:11">
      <c r="A31" s="13">
        <v>22010000</v>
      </c>
      <c r="B31" s="12" t="s">
        <v>47</v>
      </c>
      <c r="C31" s="4">
        <f t="shared" si="0"/>
        <v>3300</v>
      </c>
      <c r="D31" s="4">
        <v>3300</v>
      </c>
      <c r="E31" s="4"/>
      <c r="F31" s="4"/>
      <c r="G31" s="4">
        <v>2203</v>
      </c>
      <c r="H31" s="4"/>
      <c r="I31" s="3">
        <f>F31/C31*100</f>
        <v>0</v>
      </c>
      <c r="J31" s="3">
        <f>G31/D31*100</f>
        <v>66.757575757575765</v>
      </c>
      <c r="K31" s="3"/>
    </row>
    <row r="32" spans="1:11" ht="51.75">
      <c r="A32" s="15">
        <v>22080400</v>
      </c>
      <c r="B32" s="11" t="s">
        <v>48</v>
      </c>
      <c r="C32" s="4"/>
      <c r="D32" s="4">
        <v>31500</v>
      </c>
      <c r="E32" s="4"/>
      <c r="F32" s="4"/>
      <c r="G32" s="4">
        <v>37285</v>
      </c>
      <c r="H32" s="4"/>
      <c r="I32" s="3"/>
      <c r="J32" s="3">
        <f>G32/D32*100</f>
        <v>118.36507936507937</v>
      </c>
      <c r="K32" s="3"/>
    </row>
    <row r="33" spans="1:11">
      <c r="A33" s="15">
        <v>22090000</v>
      </c>
      <c r="B33" s="16" t="s">
        <v>22</v>
      </c>
      <c r="C33" s="4">
        <f t="shared" si="0"/>
        <v>200</v>
      </c>
      <c r="D33" s="4">
        <v>200</v>
      </c>
      <c r="E33" s="4"/>
      <c r="F33" s="4">
        <f t="shared" si="1"/>
        <v>354</v>
      </c>
      <c r="G33" s="4">
        <v>354</v>
      </c>
      <c r="H33" s="4"/>
      <c r="I33" s="3">
        <f t="shared" si="2"/>
        <v>177</v>
      </c>
      <c r="J33" s="3">
        <f t="shared" si="3"/>
        <v>177</v>
      </c>
      <c r="K33" s="3"/>
    </row>
    <row r="34" spans="1:11">
      <c r="A34" s="15">
        <v>24060000</v>
      </c>
      <c r="B34" s="16" t="s">
        <v>19</v>
      </c>
      <c r="C34" s="4">
        <f t="shared" si="0"/>
        <v>78000</v>
      </c>
      <c r="D34" s="4">
        <f>D35+D36</f>
        <v>78000</v>
      </c>
      <c r="E34" s="4">
        <f>E35+E36</f>
        <v>0</v>
      </c>
      <c r="F34" s="4">
        <f t="shared" si="1"/>
        <v>93722</v>
      </c>
      <c r="G34" s="4">
        <f>G35+G36</f>
        <v>93722</v>
      </c>
      <c r="H34" s="4">
        <f>H35+H36</f>
        <v>0</v>
      </c>
      <c r="I34" s="3"/>
      <c r="J34" s="3"/>
      <c r="K34" s="3"/>
    </row>
    <row r="35" spans="1:11" ht="54.75" customHeight="1">
      <c r="A35" s="15">
        <v>24062200</v>
      </c>
      <c r="B35" s="11" t="s">
        <v>49</v>
      </c>
      <c r="C35" s="4">
        <f t="shared" si="0"/>
        <v>78000</v>
      </c>
      <c r="D35" s="4">
        <v>78000</v>
      </c>
      <c r="E35" s="4"/>
      <c r="F35" s="4">
        <f t="shared" si="1"/>
        <v>93722</v>
      </c>
      <c r="G35" s="4">
        <v>93722</v>
      </c>
      <c r="H35" s="4"/>
      <c r="I35" s="3"/>
      <c r="J35" s="3"/>
      <c r="K35" s="3"/>
    </row>
    <row r="36" spans="1:11" ht="75">
      <c r="A36" s="15">
        <v>24062100</v>
      </c>
      <c r="B36" s="16" t="s">
        <v>41</v>
      </c>
      <c r="C36" s="4">
        <f t="shared" si="0"/>
        <v>0</v>
      </c>
      <c r="D36" s="4"/>
      <c r="E36" s="4"/>
      <c r="F36" s="4">
        <f t="shared" si="1"/>
        <v>0</v>
      </c>
      <c r="G36" s="4"/>
      <c r="H36" s="4"/>
      <c r="I36" s="3"/>
      <c r="J36" s="3"/>
      <c r="K36" s="3"/>
    </row>
    <row r="37" spans="1:11">
      <c r="A37" s="15">
        <v>25000000</v>
      </c>
      <c r="B37" s="16" t="s">
        <v>42</v>
      </c>
      <c r="C37" s="4">
        <f t="shared" si="0"/>
        <v>0</v>
      </c>
      <c r="D37" s="4"/>
      <c r="E37" s="4"/>
      <c r="F37" s="4">
        <f t="shared" si="1"/>
        <v>29620</v>
      </c>
      <c r="G37" s="4"/>
      <c r="H37" s="4">
        <v>29620</v>
      </c>
      <c r="I37" s="3"/>
      <c r="J37" s="3"/>
      <c r="K37" s="3"/>
    </row>
    <row r="38" spans="1:11">
      <c r="A38" s="20" t="s">
        <v>30</v>
      </c>
      <c r="B38" s="21"/>
      <c r="C38" s="4">
        <f>D38+E38</f>
        <v>5347366</v>
      </c>
      <c r="D38" s="4">
        <f>D5+D27</f>
        <v>5344366</v>
      </c>
      <c r="E38" s="4">
        <f>E5+E27</f>
        <v>3000</v>
      </c>
      <c r="F38" s="4">
        <f>G38+H38</f>
        <v>5477159</v>
      </c>
      <c r="G38" s="4">
        <f>G5+G27</f>
        <v>5442286</v>
      </c>
      <c r="H38" s="4">
        <f>H5+H27</f>
        <v>34873</v>
      </c>
      <c r="I38" s="3">
        <f t="shared" si="2"/>
        <v>102.42723239815641</v>
      </c>
      <c r="J38" s="3">
        <f t="shared" si="3"/>
        <v>101.83220984490957</v>
      </c>
      <c r="K38" s="3">
        <f>H38/E38*100</f>
        <v>1162.4333333333332</v>
      </c>
    </row>
    <row r="39" spans="1:11">
      <c r="A39" s="15">
        <v>40000000</v>
      </c>
      <c r="B39" s="16" t="s">
        <v>23</v>
      </c>
      <c r="C39" s="4">
        <f t="shared" si="0"/>
        <v>858991</v>
      </c>
      <c r="D39" s="4">
        <f>D40</f>
        <v>21000</v>
      </c>
      <c r="E39" s="4">
        <f>E40</f>
        <v>837991</v>
      </c>
      <c r="F39" s="4">
        <f t="shared" si="1"/>
        <v>852431</v>
      </c>
      <c r="G39" s="4">
        <f>G40</f>
        <v>21000</v>
      </c>
      <c r="H39" s="4">
        <f>H40</f>
        <v>831431</v>
      </c>
      <c r="I39" s="3">
        <f t="shared" si="2"/>
        <v>99.236313302467664</v>
      </c>
      <c r="J39" s="3">
        <f t="shared" si="3"/>
        <v>100</v>
      </c>
      <c r="K39" s="3"/>
    </row>
    <row r="40" spans="1:11">
      <c r="A40" s="15">
        <v>41000000</v>
      </c>
      <c r="B40" s="16" t="s">
        <v>24</v>
      </c>
      <c r="C40" s="4">
        <f t="shared" si="0"/>
        <v>858991</v>
      </c>
      <c r="D40" s="4">
        <f>D41+D43</f>
        <v>21000</v>
      </c>
      <c r="E40" s="4">
        <f>E41+E43</f>
        <v>837991</v>
      </c>
      <c r="F40" s="4">
        <f t="shared" si="1"/>
        <v>852431</v>
      </c>
      <c r="G40" s="4">
        <f>G41+G43</f>
        <v>21000</v>
      </c>
      <c r="H40" s="4">
        <f>H43</f>
        <v>831431</v>
      </c>
      <c r="I40" s="3">
        <f t="shared" si="2"/>
        <v>99.236313302467664</v>
      </c>
      <c r="J40" s="3">
        <f t="shared" si="3"/>
        <v>100</v>
      </c>
      <c r="K40" s="3"/>
    </row>
    <row r="41" spans="1:11" ht="30">
      <c r="A41" s="15">
        <v>41040000</v>
      </c>
      <c r="B41" s="16" t="s">
        <v>25</v>
      </c>
      <c r="C41" s="4">
        <f t="shared" si="0"/>
        <v>0</v>
      </c>
      <c r="D41" s="4">
        <f>D42</f>
        <v>0</v>
      </c>
      <c r="E41" s="4"/>
      <c r="F41" s="4">
        <f t="shared" si="1"/>
        <v>0</v>
      </c>
      <c r="G41" s="4">
        <f>G42</f>
        <v>0</v>
      </c>
      <c r="H41" s="4"/>
      <c r="I41" s="3"/>
      <c r="J41" s="3"/>
      <c r="K41" s="3"/>
    </row>
    <row r="42" spans="1:11">
      <c r="A42" s="15">
        <v>41040400</v>
      </c>
      <c r="B42" s="16" t="s">
        <v>26</v>
      </c>
      <c r="C42" s="4">
        <f t="shared" si="0"/>
        <v>0</v>
      </c>
      <c r="D42" s="4"/>
      <c r="E42" s="4"/>
      <c r="F42" s="4">
        <f t="shared" si="1"/>
        <v>0</v>
      </c>
      <c r="G42" s="4"/>
      <c r="H42" s="4"/>
      <c r="I42" s="3"/>
      <c r="J42" s="3"/>
      <c r="K42" s="3"/>
    </row>
    <row r="43" spans="1:11" ht="30">
      <c r="A43" s="15">
        <v>41050000</v>
      </c>
      <c r="B43" s="16" t="s">
        <v>27</v>
      </c>
      <c r="C43" s="4">
        <f t="shared" si="0"/>
        <v>858991</v>
      </c>
      <c r="D43" s="4">
        <f>D44+D46</f>
        <v>21000</v>
      </c>
      <c r="E43" s="4">
        <f>E45</f>
        <v>837991</v>
      </c>
      <c r="F43" s="4">
        <f t="shared" si="1"/>
        <v>852431</v>
      </c>
      <c r="G43" s="4">
        <f>G44+G46</f>
        <v>21000</v>
      </c>
      <c r="H43" s="4">
        <f>H45</f>
        <v>831431</v>
      </c>
      <c r="I43" s="3">
        <f t="shared" si="2"/>
        <v>99.236313302467664</v>
      </c>
      <c r="J43" s="3">
        <f t="shared" si="3"/>
        <v>100</v>
      </c>
      <c r="K43" s="3">
        <f>H43/E43*100</f>
        <v>99.217175363458551</v>
      </c>
    </row>
    <row r="44" spans="1:11" ht="75">
      <c r="A44" s="15">
        <v>41053000</v>
      </c>
      <c r="B44" s="16" t="s">
        <v>28</v>
      </c>
      <c r="C44" s="4">
        <f t="shared" si="0"/>
        <v>0</v>
      </c>
      <c r="D44" s="4"/>
      <c r="E44" s="4"/>
      <c r="F44" s="4">
        <f t="shared" si="1"/>
        <v>0</v>
      </c>
      <c r="G44" s="4"/>
      <c r="H44" s="4"/>
      <c r="I44" s="3"/>
      <c r="J44" s="3"/>
      <c r="K44" s="3"/>
    </row>
    <row r="45" spans="1:11" ht="26.25">
      <c r="A45" s="15">
        <v>41053400</v>
      </c>
      <c r="B45" s="10" t="s">
        <v>45</v>
      </c>
      <c r="C45" s="4">
        <f t="shared" si="0"/>
        <v>837991</v>
      </c>
      <c r="D45" s="4"/>
      <c r="E45" s="4">
        <v>837991</v>
      </c>
      <c r="F45" s="4">
        <f t="shared" si="1"/>
        <v>831431</v>
      </c>
      <c r="G45" s="4"/>
      <c r="H45" s="4">
        <v>831431</v>
      </c>
      <c r="I45" s="3">
        <f t="shared" si="2"/>
        <v>99.217175363458551</v>
      </c>
      <c r="J45" s="3"/>
      <c r="K45" s="3">
        <f>H45/E45*100</f>
        <v>99.217175363458551</v>
      </c>
    </row>
    <row r="46" spans="1:11">
      <c r="A46" s="15">
        <v>41053900</v>
      </c>
      <c r="B46" s="16" t="s">
        <v>29</v>
      </c>
      <c r="C46" s="4">
        <f t="shared" si="0"/>
        <v>21000</v>
      </c>
      <c r="D46" s="4">
        <v>21000</v>
      </c>
      <c r="E46" s="4"/>
      <c r="F46" s="4">
        <f t="shared" si="1"/>
        <v>21000</v>
      </c>
      <c r="G46" s="4">
        <v>21000</v>
      </c>
      <c r="H46" s="4"/>
      <c r="I46" s="3">
        <f t="shared" si="2"/>
        <v>100</v>
      </c>
      <c r="J46" s="3">
        <f t="shared" si="3"/>
        <v>100</v>
      </c>
      <c r="K46" s="3"/>
    </row>
    <row r="47" spans="1:11">
      <c r="A47" s="6"/>
      <c r="B47" s="6" t="s">
        <v>44</v>
      </c>
      <c r="C47" s="7">
        <f>D47+E47</f>
        <v>6206357</v>
      </c>
      <c r="D47" s="7">
        <f>D38+D39</f>
        <v>5365366</v>
      </c>
      <c r="E47" s="7">
        <f>E38+E39</f>
        <v>840991</v>
      </c>
      <c r="F47" s="7">
        <f>G47+H47</f>
        <v>6329590</v>
      </c>
      <c r="G47" s="7">
        <f>G38+G39</f>
        <v>5463286</v>
      </c>
      <c r="H47" s="7">
        <f>H38+H39</f>
        <v>866304</v>
      </c>
      <c r="I47" s="8">
        <f t="shared" si="2"/>
        <v>101.98559315875642</v>
      </c>
      <c r="J47" s="8">
        <f>G47/D47*100</f>
        <v>101.82503859009803</v>
      </c>
      <c r="K47" s="8">
        <f>H47/E47*100</f>
        <v>103.00990141392714</v>
      </c>
    </row>
  </sheetData>
  <mergeCells count="19">
    <mergeCell ref="D25:E25"/>
    <mergeCell ref="F25:F26"/>
    <mergeCell ref="G25:H25"/>
    <mergeCell ref="J1:K1"/>
    <mergeCell ref="A38:B38"/>
    <mergeCell ref="J3:K3"/>
    <mergeCell ref="D3:E3"/>
    <mergeCell ref="C3:C4"/>
    <mergeCell ref="B3:B4"/>
    <mergeCell ref="A3:A4"/>
    <mergeCell ref="I3:I4"/>
    <mergeCell ref="I25:I26"/>
    <mergeCell ref="J25:K25"/>
    <mergeCell ref="A2:B2"/>
    <mergeCell ref="F3:F4"/>
    <mergeCell ref="G3:H3"/>
    <mergeCell ref="A25:A26"/>
    <mergeCell ref="B25:B26"/>
    <mergeCell ref="C25:C26"/>
  </mergeCells>
  <phoneticPr fontId="6" type="noConversion"/>
  <pageMargins left="0.70866141732283472" right="0.70866141732283472" top="0.2" bottom="0.33" header="0.17" footer="0.31496062992125984"/>
  <pageSetup paperSize="9" scale="75" orientation="landscape" r:id="rId1"/>
  <rowBreaks count="1" manualBreakCount="1">
    <brk id="2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2021-03-12T11:11:45Z</cp:lastPrinted>
  <dcterms:created xsi:type="dcterms:W3CDTF">2021-01-16T08:00:25Z</dcterms:created>
  <dcterms:modified xsi:type="dcterms:W3CDTF">2021-03-12T11:11:56Z</dcterms:modified>
</cp:coreProperties>
</file>